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C:\Users\huyen\Downloads\"/>
    </mc:Choice>
  </mc:AlternateContent>
  <xr:revisionPtr revIDLastSave="0" documentId="8_{EEEF551D-B86F-4E18-B7CC-69816140D195}" xr6:coauthVersionLast="47" xr6:coauthVersionMax="47" xr10:uidLastSave="{00000000-0000-0000-0000-000000000000}"/>
  <bookViews>
    <workbookView xWindow="-120" yWindow="-120" windowWidth="29040" windowHeight="15720" firstSheet="1" activeTab="1" xr2:uid="{00000000-000D-0000-FFFF-FFFF00000000}"/>
  </bookViews>
  <sheets>
    <sheet name="Quý 1.2023" sheetId="1" state="hidden" r:id="rId1"/>
    <sheet name="Quý 3.2025" sheetId="2" r:id="rId2"/>
  </sheets>
  <definedNames>
    <definedName name="_xlnm._FilterDatabase" localSheetId="1" hidden="1">'Quý 3.2025'!$A$14:$G$157</definedName>
    <definedName name="_xlnm.Print_Area" localSheetId="0">'Quý 1.2023'!$A$1:$F$161</definedName>
    <definedName name="_xlnm.Print_Titles" localSheetId="1">'Quý 3.2025'!$11:$12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5" i="2" l="1"/>
  <c r="E26" i="2"/>
  <c r="E28" i="2"/>
  <c r="E69" i="2"/>
  <c r="D24" i="2" l="1"/>
  <c r="D27" i="2"/>
  <c r="E27" i="2" s="1"/>
  <c r="C70" i="2" l="1"/>
  <c r="G68" i="2"/>
  <c r="G54" i="2"/>
  <c r="G53" i="2" s="1"/>
  <c r="G44" i="2"/>
  <c r="G37" i="2" s="1"/>
  <c r="G31" i="2"/>
  <c r="G30" i="2" s="1"/>
  <c r="G27" i="2"/>
  <c r="G24" i="2"/>
  <c r="G21" i="2" s="1"/>
  <c r="G14" i="2" s="1"/>
  <c r="D68" i="2" l="1"/>
  <c r="C68" i="2"/>
  <c r="D44" i="2"/>
  <c r="C37" i="2"/>
  <c r="D21" i="2"/>
  <c r="C24" i="2"/>
  <c r="D37" i="2" l="1"/>
  <c r="C54" i="2"/>
  <c r="C53" i="2" s="1"/>
  <c r="E68" i="2"/>
  <c r="D54" i="2"/>
  <c r="C21" i="2"/>
  <c r="C14" i="2" s="1"/>
  <c r="E24" i="2"/>
  <c r="D32" i="2"/>
  <c r="E21" i="2"/>
  <c r="C32" i="2"/>
  <c r="D14" i="2"/>
  <c r="F68" i="1"/>
  <c r="F69" i="1"/>
  <c r="F71" i="1"/>
  <c r="F27" i="1"/>
  <c r="F28" i="1"/>
  <c r="F30" i="1"/>
  <c r="F34" i="1"/>
  <c r="E32" i="2" l="1"/>
  <c r="D31" i="2"/>
  <c r="E54" i="2"/>
  <c r="D53" i="2"/>
  <c r="E14" i="2"/>
  <c r="C31" i="2"/>
  <c r="C70" i="1"/>
  <c r="E53" i="2" l="1"/>
  <c r="E31" i="2"/>
  <c r="D30" i="2"/>
  <c r="C30" i="2"/>
  <c r="E27" i="1"/>
  <c r="E28" i="1"/>
  <c r="E29" i="1"/>
  <c r="E30" i="1"/>
  <c r="E68" i="1"/>
  <c r="E69" i="1"/>
  <c r="E71" i="1"/>
  <c r="E72" i="1"/>
  <c r="E73" i="1"/>
  <c r="E74" i="1"/>
  <c r="E75" i="1"/>
  <c r="E76" i="1"/>
  <c r="E77" i="1"/>
  <c r="E78" i="1"/>
  <c r="E79" i="1"/>
  <c r="E80" i="1"/>
  <c r="E81" i="1"/>
  <c r="E82" i="1"/>
  <c r="E83" i="1"/>
  <c r="E84" i="1"/>
  <c r="E85" i="1"/>
  <c r="E86" i="1"/>
  <c r="E87" i="1"/>
  <c r="E88" i="1"/>
  <c r="E89" i="1"/>
  <c r="E90" i="1"/>
  <c r="E30" i="2" l="1"/>
  <c r="F90" i="1"/>
  <c r="F89" i="1"/>
  <c r="F88" i="1"/>
  <c r="F87" i="1"/>
  <c r="F86" i="1"/>
  <c r="F85" i="1"/>
  <c r="F84" i="1"/>
  <c r="F83" i="1"/>
  <c r="F82" i="1"/>
  <c r="F81" i="1"/>
  <c r="F80" i="1"/>
  <c r="F79" i="1"/>
  <c r="F78" i="1"/>
  <c r="F77" i="1"/>
  <c r="F76" i="1"/>
  <c r="F75" i="1"/>
  <c r="F74" i="1"/>
  <c r="F73" i="1"/>
  <c r="G70" i="1"/>
  <c r="G56" i="1" s="1"/>
  <c r="G55" i="1" s="1"/>
  <c r="C56" i="1"/>
  <c r="D46" i="1"/>
  <c r="D39" i="1" s="1"/>
  <c r="C39" i="1"/>
  <c r="G33" i="1"/>
  <c r="G32" i="1" s="1"/>
  <c r="D33" i="1"/>
  <c r="G26" i="1"/>
  <c r="G23" i="1" s="1"/>
  <c r="G16" i="1" s="1"/>
  <c r="D26" i="1"/>
  <c r="C26" i="1"/>
  <c r="F26" i="1" l="1"/>
  <c r="F33" i="1"/>
  <c r="D23" i="1"/>
  <c r="F23" i="1" s="1"/>
  <c r="C55" i="1"/>
  <c r="C23" i="1"/>
  <c r="C34" i="1" s="1"/>
  <c r="E34" i="1" s="1"/>
  <c r="E26" i="1"/>
  <c r="D32" i="1"/>
  <c r="F32" i="1" s="1"/>
  <c r="D70" i="1"/>
  <c r="F70" i="1" s="1"/>
  <c r="E70" i="1" l="1"/>
  <c r="D16" i="1"/>
  <c r="F16" i="1" s="1"/>
  <c r="E23" i="1"/>
  <c r="C16" i="1"/>
  <c r="E16" i="1" s="1"/>
  <c r="C33" i="1"/>
  <c r="E33" i="1" s="1"/>
  <c r="D56" i="1"/>
  <c r="F56" i="1" s="1"/>
  <c r="E56" i="1" l="1"/>
  <c r="C32" i="1"/>
  <c r="E32" i="1" s="1"/>
  <c r="D55" i="1"/>
  <c r="F55" i="1" s="1"/>
  <c r="E55" i="1" l="1"/>
</calcChain>
</file>

<file path=xl/sharedStrings.xml><?xml version="1.0" encoding="utf-8"?>
<sst xmlns="http://schemas.openxmlformats.org/spreadsheetml/2006/main" count="465" uniqueCount="105">
  <si>
    <t xml:space="preserve">   Biểu số 3 - Ban hành kèm theo Thông tư số  90/2018/TT-BTC  ngày  28  tháng 9  năm 2018  của Bộ Tài chính</t>
  </si>
  <si>
    <t xml:space="preserve">  Đơn vị: Bệnh viện Phổi Bắc Giang</t>
  </si>
  <si>
    <t>CỘNG HÒA XÃ HỘI CHỦ NGHĨA VIỆT NAM</t>
  </si>
  <si>
    <t xml:space="preserve"> Chương: 423</t>
  </si>
  <si>
    <t>Độc lập - Tự do - Hạnh phúc</t>
  </si>
  <si>
    <t>(Dùng cho đơn vị dự toán cấp trên và đơn vị</t>
  </si>
  <si>
    <t xml:space="preserve"> dự toán sử dụng ngân sách nhà nước)</t>
  </si>
  <si>
    <t xml:space="preserve">         Căn cứ Nghị định số 163/2016/NĐ-CP ngày 21 tháng 12 năm 2016 của Chính phủ quy định chi tiết thi hành một số điều của Luật Ngân sách nhà nước;</t>
  </si>
  <si>
    <t xml:space="preserve">         Căn cứ Thông tư số 90/2018/TT-BTC ngày 28  tháng  9 năm 2018 của Bộ Tài chính sửa đổi, bổ sung một số điều của Thông tư số 61/2017/TT-BTC ngày 15/6/2017 của Bộ Tài chính hướng dẫn về công khai ngân sách đối với các đơn vị dự toán ngân sách, các tổ chức được ngân sách nhà nước hỗ trợ</t>
  </si>
  <si>
    <t>ĐV tính: Triệu đồng</t>
  </si>
  <si>
    <t xml:space="preserve">Số 
TT </t>
  </si>
  <si>
    <t>Nội dung</t>
  </si>
  <si>
    <t>Dự toán năm</t>
  </si>
  <si>
    <t>Ước thực hiện/Dự toán năm (tỷ lệ %)</t>
  </si>
  <si>
    <t>A</t>
  </si>
  <si>
    <t>Tổng số thu, chi, nộp ngân sách phí, lệ phí</t>
  </si>
  <si>
    <t>I</t>
  </si>
  <si>
    <t xml:space="preserve"> Số thu phí, lệ phí</t>
  </si>
  <si>
    <t>Lệ phí</t>
  </si>
  <si>
    <t>Lệ phí…</t>
  </si>
  <si>
    <t>Phí</t>
  </si>
  <si>
    <t>Phí …</t>
  </si>
  <si>
    <t>Thu dịch vụ</t>
  </si>
  <si>
    <t>Dịch vụ GĐ pháp y</t>
  </si>
  <si>
    <t>Dịch vụ Y tế dự phòng, Dịch vụ kiểm nghiệm</t>
  </si>
  <si>
    <t>Dịch vụ khám bệnh, chữa bệnh</t>
  </si>
  <si>
    <t>- Thu của người bệnh</t>
  </si>
  <si>
    <t xml:space="preserve">- Thu từ cơ quan Bảo hiểm </t>
  </si>
  <si>
    <t>Dịch vụ trông giữ xe, căng tin, quầy thuốc</t>
  </si>
  <si>
    <t>Dịch vụ xã hội hóa: Khám bệnh, chữa bệnh; tiêm vác xin….</t>
  </si>
  <si>
    <t>Thu khác</t>
  </si>
  <si>
    <t>II</t>
  </si>
  <si>
    <t>Chi từ nguồn thu phí được để lại</t>
  </si>
  <si>
    <t xml:space="preserve">Chi sự nghiệp y tế, dân số và gia đình </t>
  </si>
  <si>
    <t>a</t>
  </si>
  <si>
    <t xml:space="preserve"> Kinh phí nhiệm vụ thường xuyên</t>
  </si>
  <si>
    <t>b</t>
  </si>
  <si>
    <t>Kinh phí nhiệm vụ không thường xuyên</t>
  </si>
  <si>
    <t>Chi quản lý hành chính</t>
  </si>
  <si>
    <t xml:space="preserve"> Kinh phí thực hiện chế độ tự chủ </t>
  </si>
  <si>
    <t xml:space="preserve">Kinh phí không thực hiện chế độ tự chủ </t>
  </si>
  <si>
    <t>III</t>
  </si>
  <si>
    <t xml:space="preserve"> Số phí, lệ phí nộp ngân sách nhà nước</t>
  </si>
  <si>
    <t>- Thu từ cơ quan Bảo hiểm</t>
  </si>
  <si>
    <t>Dịch vụ xã hội hóa: Khám bệnh, chữa bệnh; tiêm vác xin</t>
  </si>
  <si>
    <t>B</t>
  </si>
  <si>
    <t>Dự toán chi ngân sách nhà nước</t>
  </si>
  <si>
    <t>Nguồn ngân sách trong nước</t>
  </si>
  <si>
    <t>1.1</t>
  </si>
  <si>
    <t>1.2</t>
  </si>
  <si>
    <t>Chi sự nghiệp khoa học và công nghệ</t>
  </si>
  <si>
    <t>2.1</t>
  </si>
  <si>
    <t>Kinh phí thực hiện nhiệm vụ khoa học công nghệ</t>
  </si>
  <si>
    <t>- Nhiệm vụ khoa học công nghệ cấp quốc gia</t>
  </si>
  <si>
    <t>- Nhiệm vụ khoa học công nghệ cấp Bộ</t>
  </si>
  <si>
    <t>- Nhiệm vụ khoa học công nghệ cấp cơ sở</t>
  </si>
  <si>
    <t>2.2</t>
  </si>
  <si>
    <t xml:space="preserve"> Kinh phí nhiệm vụ thường xuyên theo chức năng</t>
  </si>
  <si>
    <t>2.3</t>
  </si>
  <si>
    <t xml:space="preserve">Kinh phí nhiệm vụ không thường xuyên </t>
  </si>
  <si>
    <t>Chi sự nghiệp giáo dục, đào tạo và dạy nghề</t>
  </si>
  <si>
    <t>3.1</t>
  </si>
  <si>
    <t>3.2</t>
  </si>
  <si>
    <t>4.1</t>
  </si>
  <si>
    <t>4.2</t>
  </si>
  <si>
    <t xml:space="preserve">Chi bảo đảm xã hội  </t>
  </si>
  <si>
    <t>5.1</t>
  </si>
  <si>
    <t>5.2</t>
  </si>
  <si>
    <t xml:space="preserve">Chi hoạt động kinh tế </t>
  </si>
  <si>
    <t>6.1</t>
  </si>
  <si>
    <t>6.2</t>
  </si>
  <si>
    <t>Chi sự nghiệp bảo vệ môi trường</t>
  </si>
  <si>
    <t>7.1</t>
  </si>
  <si>
    <t>7.2</t>
  </si>
  <si>
    <t xml:space="preserve">Chi sự nghiệp văn hóa thông tin  </t>
  </si>
  <si>
    <t>8.1</t>
  </si>
  <si>
    <t>8.2</t>
  </si>
  <si>
    <t>Chi sự nghiệp phát thanh, truyền hình, thông tấn</t>
  </si>
  <si>
    <t>9.1</t>
  </si>
  <si>
    <t>9.2</t>
  </si>
  <si>
    <t>Chi sự nghiệp thể dục thể thao</t>
  </si>
  <si>
    <t>10.1</t>
  </si>
  <si>
    <t>10.2</t>
  </si>
  <si>
    <t>Nguồn vốn viện trợ</t>
  </si>
  <si>
    <t>Dự án A</t>
  </si>
  <si>
    <t>Dự án B</t>
  </si>
  <si>
    <t>Nguồn vay nợ nước ngoài</t>
  </si>
  <si>
    <t>CÔNG KHAI THỰC HIỆN DỰ TOÁN THU- CHI NGÂN SÁCH QUÝ I NĂM 2023</t>
  </si>
  <si>
    <t xml:space="preserve">        Bệnh viện Phổi Bắc Giang công khai tình hình thực hiện dự toán thu-chi ngân sách quý I năm 2023 như sau:</t>
  </si>
  <si>
    <t>Thực
hiện quý I năm 2023</t>
  </si>
  <si>
    <t>Ước thực hiện quý I năm 2023 so với năm trước (tỷ lệ %)</t>
  </si>
  <si>
    <t>Quý 2/2022</t>
  </si>
  <si>
    <t>Quý 3.2024</t>
  </si>
  <si>
    <t xml:space="preserve">  Đơn vị: Bệnh viện Phổi Bắc Ninh số 1</t>
  </si>
  <si>
    <t xml:space="preserve">        Bệnh viện Phổi Bắc Ninh số 1 công khai tình hình thực hiện dự toán thu-chi ngân sách quý III năm 2025 như sau:</t>
  </si>
  <si>
    <t>Thực
hiện quý III năm 2025</t>
  </si>
  <si>
    <t>Ước thực hiện quý III năm 2025 so với năm trước (tỷ lệ %)</t>
  </si>
  <si>
    <t>Kinh phí duy trì CTMT</t>
  </si>
  <si>
    <t>KP PHCĐ lao theo KH UBND</t>
  </si>
  <si>
    <t>KP Mua sắm máy móc thiết bị</t>
  </si>
  <si>
    <t>KP sửa chữa CSHT</t>
  </si>
  <si>
    <t>KP cấp theo đề án CNTT ( bệnh án điện tử)</t>
  </si>
  <si>
    <t>KP tiền thưởng theo NĐ 73</t>
  </si>
  <si>
    <t>KP khắc phục cơn bão số 3</t>
  </si>
  <si>
    <t>CÔNG KHAI THỰC HIỆN DỰ TOÁN THU- CHI NGÂN SÁCH QUÝ III NĂM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</si>
</sst>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 _ _-;\-* #,##0.00\ _ _-;_-* &quot;-&quot;??\ _ _-;_-@_-"/>
    <numFmt numFmtId="165" formatCode="_-* #,##0\ _$_-;\-* #,##0\ _$_-;_-* &quot;-&quot;??\ _$_-;_-@_-"/>
    <numFmt numFmtId="166" formatCode="_-* #,##0.0&quot; &quot;_$_-;\-* #,##0.0&quot; &quot;_$_-;_-* &quot;-&quot;??&quot; &quot;_$_-;_-@_-"/>
    <numFmt numFmtId="167" formatCode="_-* #,##0.0\ _$_-;\-* #,##0.0\ _$_-;_-* &quot;-&quot;??\ _$_-;_-@_-"/>
    <numFmt numFmtId="168" formatCode="_-* #,##0&quot; &quot;_ _-;\-* #,##0&quot; &quot;_ _-;_-* &quot;-&quot;??&quot; &quot;_ _-;_-@_-"/>
    <numFmt numFmtId="169" formatCode="_-* #,##0&quot; &quot;_$_-;\-* #,##0&quot; &quot;_$_-;_-* &quot;-&quot;??&quot; &quot;_$_-;_-@_-"/>
  </numFmts>
  <fonts count="38">
    <font>
      <sz val="12"/>
      <color theme="1"/>
      <name val="Times New Roman"/>
      <family val="2"/>
      <charset val="163"/>
    </font>
    <font>
      <sz val="12"/>
      <color theme="1"/>
      <name val="Times New Roman"/>
      <family val="2"/>
      <charset val="163"/>
    </font>
    <font>
      <sz val="11"/>
      <color theme="1"/>
      <name val="Calibri"/>
      <family val="2"/>
      <charset val="163"/>
      <scheme val="minor"/>
    </font>
    <font>
      <sz val="10.5"/>
      <color theme="1"/>
      <name val="Times New Roman"/>
      <family val="1"/>
      <charset val="163"/>
    </font>
    <font>
      <sz val="12"/>
      <color theme="1"/>
      <name val="Arial"/>
      <family val="2"/>
      <charset val="163"/>
    </font>
    <font>
      <b/>
      <sz val="12"/>
      <color theme="1"/>
      <name val="Times New Roman"/>
      <family val="1"/>
      <charset val="163"/>
    </font>
    <font>
      <b/>
      <sz val="13"/>
      <color theme="1"/>
      <name val="Times New Roman"/>
      <family val="1"/>
      <charset val="163"/>
    </font>
    <font>
      <sz val="12"/>
      <color theme="1"/>
      <name val="Times New Roman"/>
      <family val="1"/>
      <charset val="163"/>
    </font>
    <font>
      <b/>
      <sz val="14"/>
      <color theme="1"/>
      <name val="Times New Roman"/>
      <family val="1"/>
      <charset val="163"/>
    </font>
    <font>
      <b/>
      <i/>
      <sz val="12"/>
      <color theme="1"/>
      <name val="Times New Roman"/>
      <family val="1"/>
      <charset val="163"/>
    </font>
    <font>
      <i/>
      <sz val="12"/>
      <color theme="1"/>
      <name val="Times New Roman"/>
      <family val="1"/>
      <charset val="163"/>
    </font>
    <font>
      <sz val="13"/>
      <color theme="1"/>
      <name val="Times New Roman"/>
      <family val="1"/>
      <charset val="163"/>
    </font>
    <font>
      <b/>
      <sz val="11"/>
      <color theme="1"/>
      <name val="Times New Roman"/>
      <family val="1"/>
      <charset val="163"/>
    </font>
    <font>
      <sz val="11"/>
      <color theme="1"/>
      <name val="Times New Roman"/>
      <family val="1"/>
      <charset val="163"/>
    </font>
    <font>
      <i/>
      <sz val="11"/>
      <color theme="1"/>
      <name val="Times New Roman"/>
      <family val="1"/>
      <charset val="163"/>
    </font>
    <font>
      <sz val="11"/>
      <color theme="1"/>
      <name val="Times New Roman"/>
      <family val="1"/>
    </font>
    <font>
      <b/>
      <i/>
      <sz val="12"/>
      <name val="Times New Roman"/>
      <family val="1"/>
    </font>
    <font>
      <sz val="12"/>
      <name val="Times New Roman"/>
      <family val="1"/>
      <charset val="163"/>
    </font>
    <font>
      <sz val="11"/>
      <name val="Times New Roman"/>
      <family val="1"/>
      <charset val="163"/>
    </font>
    <font>
      <b/>
      <sz val="11"/>
      <color theme="1"/>
      <name val="Times New Roman"/>
      <family val="1"/>
    </font>
    <font>
      <b/>
      <i/>
      <sz val="11"/>
      <color theme="1"/>
      <name val="Times New Roman"/>
      <family val="1"/>
      <charset val="163"/>
    </font>
    <font>
      <i/>
      <sz val="11"/>
      <color theme="1"/>
      <name val=".VnTime"/>
      <family val="2"/>
    </font>
    <font>
      <i/>
      <sz val="12"/>
      <color theme="1"/>
      <name val=".VnTime"/>
      <family val="2"/>
    </font>
    <font>
      <sz val="12"/>
      <color theme="1"/>
      <name val=".VnTime"/>
      <family val="2"/>
    </font>
    <font>
      <b/>
      <sz val="12"/>
      <name val="Times New Roman"/>
      <family val="1"/>
      <charset val="163"/>
    </font>
    <font>
      <i/>
      <sz val="11"/>
      <color theme="1"/>
      <name val="Calibri Light"/>
      <family val="1"/>
      <charset val="163"/>
      <scheme val="major"/>
    </font>
    <font>
      <i/>
      <sz val="12"/>
      <name val="Times New Roman"/>
      <family val="1"/>
      <charset val="163"/>
    </font>
    <font>
      <sz val="11"/>
      <color theme="1"/>
      <name val="Calibri Light"/>
      <family val="1"/>
      <charset val="163"/>
      <scheme val="major"/>
    </font>
    <font>
      <i/>
      <sz val="11"/>
      <name val="Times New Roman"/>
      <family val="1"/>
    </font>
    <font>
      <i/>
      <sz val="12"/>
      <color theme="1"/>
      <name val="Calibri Light"/>
      <family val="1"/>
      <charset val="163"/>
      <scheme val="major"/>
    </font>
    <font>
      <i/>
      <sz val="13"/>
      <color theme="1"/>
      <name val="Times New Roman"/>
      <family val="1"/>
    </font>
    <font>
      <b/>
      <sz val="13"/>
      <color theme="1"/>
      <name val="Times New Roman"/>
      <family val="1"/>
    </font>
    <font>
      <b/>
      <sz val="13"/>
      <color theme="1"/>
      <name val="Calibri Light"/>
      <family val="1"/>
      <charset val="163"/>
      <scheme val="major"/>
    </font>
    <font>
      <i/>
      <sz val="13"/>
      <color theme="1"/>
      <name val="Calibri Light"/>
      <family val="1"/>
      <charset val="163"/>
      <scheme val="major"/>
    </font>
    <font>
      <b/>
      <sz val="12"/>
      <color theme="1"/>
      <name val="Times New Roman"/>
      <family val="1"/>
    </font>
    <font>
      <b/>
      <sz val="11"/>
      <name val="Times New Roman"/>
      <family val="1"/>
    </font>
    <font>
      <sz val="11"/>
      <name val="Times New Roman"/>
      <family val="1"/>
    </font>
    <font>
      <sz val="12"/>
      <color theme="1"/>
      <name val="Times New Roman"/>
      <family val="1"/>
    </font>
  </fonts>
  <fills count="3">
    <fill>
      <patternFill patternType="none"/>
    </fill>
    <fill>
      <patternFill patternType="gray125"/>
    </fill>
    <fill>
      <patternFill patternType="solid">
        <fgColor theme="0"/>
        <bgColor indexed="64"/>
      </patternFill>
    </fill>
  </fills>
  <borders count="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s>
  <cellStyleXfs count="3">
    <xf numFmtId="0" fontId="0" fillId="0" borderId="0"/>
    <xf numFmtId="164" fontId="1" fillId="0" borderId="0" applyFont="0" applyFill="0" applyBorder="0" applyAlignment="0" applyProtection="0"/>
    <xf numFmtId="0" fontId="2" fillId="0" borderId="0"/>
  </cellStyleXfs>
  <cellXfs count="199">
    <xf numFmtId="0" fontId="0" fillId="0" borderId="0" xfId="0"/>
    <xf numFmtId="0" fontId="5" fillId="0" borderId="0" xfId="2" applyFont="1" applyAlignment="1">
      <alignment horizontal="center" vertical="center"/>
    </xf>
    <xf numFmtId="0" fontId="5" fillId="0" borderId="0" xfId="2" applyFont="1"/>
    <xf numFmtId="0" fontId="7" fillId="0" borderId="0" xfId="2" applyFont="1" applyAlignment="1">
      <alignment horizontal="center" vertical="center"/>
    </xf>
    <xf numFmtId="0" fontId="7" fillId="0" borderId="0" xfId="2" applyFont="1" applyAlignment="1">
      <alignment horizontal="center"/>
    </xf>
    <xf numFmtId="0" fontId="5" fillId="0" borderId="2" xfId="2" applyFont="1" applyBorder="1" applyAlignment="1">
      <alignment horizontal="center" vertical="center"/>
    </xf>
    <xf numFmtId="0" fontId="7" fillId="0" borderId="3" xfId="2" applyFont="1" applyBorder="1" applyAlignment="1">
      <alignment horizontal="center" vertical="center"/>
    </xf>
    <xf numFmtId="164" fontId="7" fillId="0" borderId="3" xfId="1" applyFont="1" applyBorder="1" applyAlignment="1">
      <alignment horizontal="center" vertical="center"/>
    </xf>
    <xf numFmtId="0" fontId="5" fillId="0" borderId="2" xfId="2" applyFont="1" applyBorder="1" applyAlignment="1">
      <alignment wrapText="1"/>
    </xf>
    <xf numFmtId="165" fontId="10" fillId="0" borderId="2" xfId="1" applyNumberFormat="1" applyFont="1" applyBorder="1" applyAlignment="1">
      <alignment horizontal="center"/>
    </xf>
    <xf numFmtId="164" fontId="10" fillId="0" borderId="2" xfId="1" applyFont="1" applyBorder="1" applyAlignment="1">
      <alignment horizontal="center"/>
    </xf>
    <xf numFmtId="0" fontId="7" fillId="0" borderId="2" xfId="2" applyFont="1" applyBorder="1" applyAlignment="1">
      <alignment horizontal="center" vertical="center"/>
    </xf>
    <xf numFmtId="0" fontId="7" fillId="0" borderId="2" xfId="2" applyFont="1" applyBorder="1" applyAlignment="1">
      <alignment wrapText="1"/>
    </xf>
    <xf numFmtId="164" fontId="13" fillId="0" borderId="2" xfId="1" applyFont="1" applyBorder="1" applyAlignment="1">
      <alignment horizontal="center"/>
    </xf>
    <xf numFmtId="164" fontId="15" fillId="0" borderId="2" xfId="1" applyFont="1" applyBorder="1" applyAlignment="1">
      <alignment horizontal="center"/>
    </xf>
    <xf numFmtId="0" fontId="16" fillId="0" borderId="2" xfId="2" applyFont="1" applyBorder="1" applyAlignment="1">
      <alignment horizontal="center"/>
    </xf>
    <xf numFmtId="0" fontId="17" fillId="0" borderId="2" xfId="2" applyFont="1" applyBorder="1" applyAlignment="1">
      <alignment wrapText="1"/>
    </xf>
    <xf numFmtId="0" fontId="17" fillId="0" borderId="2" xfId="2" applyFont="1" applyBorder="1" applyAlignment="1">
      <alignment horizontal="center"/>
    </xf>
    <xf numFmtId="0" fontId="17" fillId="0" borderId="2" xfId="2" applyFont="1" applyBorder="1" applyAlignment="1">
      <alignment horizontal="center" vertical="center"/>
    </xf>
    <xf numFmtId="0" fontId="17" fillId="0" borderId="2" xfId="2" applyFont="1" applyBorder="1" applyAlignment="1">
      <alignment vertical="center" wrapText="1"/>
    </xf>
    <xf numFmtId="0" fontId="17" fillId="0" borderId="2" xfId="2" quotePrefix="1" applyFont="1" applyBorder="1" applyAlignment="1">
      <alignment wrapText="1"/>
    </xf>
    <xf numFmtId="0" fontId="9" fillId="0" borderId="2" xfId="2" applyFont="1" applyBorder="1" applyAlignment="1">
      <alignment horizontal="center" vertical="center"/>
    </xf>
    <xf numFmtId="0" fontId="9" fillId="0" borderId="2" xfId="2" applyFont="1" applyBorder="1" applyAlignment="1">
      <alignment wrapText="1"/>
    </xf>
    <xf numFmtId="0" fontId="24" fillId="0" borderId="2" xfId="2" applyFont="1" applyBorder="1" applyAlignment="1">
      <alignment horizontal="center" vertical="center"/>
    </xf>
    <xf numFmtId="0" fontId="26" fillId="0" borderId="2" xfId="2" applyFont="1" applyBorder="1" applyAlignment="1">
      <alignment horizontal="center" vertical="center"/>
    </xf>
    <xf numFmtId="0" fontId="10" fillId="0" borderId="2" xfId="2" applyFont="1" applyBorder="1" applyAlignment="1">
      <alignment wrapText="1"/>
    </xf>
    <xf numFmtId="165" fontId="29" fillId="0" borderId="2" xfId="1" applyNumberFormat="1" applyFont="1" applyBorder="1" applyAlignment="1">
      <alignment horizontal="center"/>
    </xf>
    <xf numFmtId="165" fontId="29" fillId="0" borderId="2" xfId="1" applyNumberFormat="1" applyFont="1" applyBorder="1" applyAlignment="1"/>
    <xf numFmtId="0" fontId="2" fillId="0" borderId="0" xfId="2"/>
    <xf numFmtId="0" fontId="19" fillId="0" borderId="0" xfId="2" applyFont="1" applyAlignment="1">
      <alignment horizontal="center"/>
    </xf>
    <xf numFmtId="0" fontId="19" fillId="0" borderId="0" xfId="0" applyFont="1" applyAlignment="1">
      <alignment horizontal="center"/>
    </xf>
    <xf numFmtId="0" fontId="5" fillId="0" borderId="2" xfId="2" applyFont="1" applyBorder="1" applyAlignment="1">
      <alignment horizontal="center" wrapText="1"/>
    </xf>
    <xf numFmtId="3" fontId="4" fillId="0" borderId="0" xfId="2" applyNumberFormat="1" applyFont="1"/>
    <xf numFmtId="3" fontId="7" fillId="0" borderId="0" xfId="2" applyNumberFormat="1" applyFont="1"/>
    <xf numFmtId="3" fontId="7" fillId="0" borderId="0" xfId="2" applyNumberFormat="1" applyFont="1" applyAlignment="1">
      <alignment horizontal="center" vertical="center" wrapText="1"/>
    </xf>
    <xf numFmtId="3" fontId="7" fillId="0" borderId="0" xfId="2" applyNumberFormat="1" applyFont="1" applyAlignment="1">
      <alignment horizontal="center"/>
    </xf>
    <xf numFmtId="3" fontId="23" fillId="0" borderId="0" xfId="2" applyNumberFormat="1" applyFont="1" applyAlignment="1">
      <alignment horizontal="center"/>
    </xf>
    <xf numFmtId="3" fontId="2" fillId="0" borderId="0" xfId="2" applyNumberFormat="1" applyAlignment="1">
      <alignment horizontal="center"/>
    </xf>
    <xf numFmtId="3" fontId="0" fillId="0" borderId="0" xfId="0" applyNumberFormat="1" applyAlignment="1">
      <alignment horizontal="center"/>
    </xf>
    <xf numFmtId="3" fontId="0" fillId="0" borderId="0" xfId="0" applyNumberFormat="1"/>
    <xf numFmtId="164" fontId="1" fillId="0" borderId="0" xfId="1" applyFont="1"/>
    <xf numFmtId="0" fontId="34" fillId="0" borderId="2" xfId="2" applyFont="1" applyBorder="1" applyAlignment="1">
      <alignment horizontal="center" vertical="center" wrapText="1"/>
    </xf>
    <xf numFmtId="0" fontId="34" fillId="0" borderId="2" xfId="2" applyFont="1" applyBorder="1" applyAlignment="1">
      <alignment horizontal="center" vertical="center"/>
    </xf>
    <xf numFmtId="164" fontId="34" fillId="0" borderId="2" xfId="1" applyFont="1" applyBorder="1" applyAlignment="1">
      <alignment horizontal="center" vertical="center" wrapText="1"/>
    </xf>
    <xf numFmtId="165" fontId="10" fillId="0" borderId="2" xfId="1" applyNumberFormat="1" applyFont="1" applyFill="1" applyBorder="1" applyAlignment="1">
      <alignment horizontal="center"/>
    </xf>
    <xf numFmtId="165" fontId="12" fillId="0" borderId="2" xfId="1" applyNumberFormat="1" applyFont="1" applyFill="1" applyBorder="1" applyAlignment="1">
      <alignment horizontal="center"/>
    </xf>
    <xf numFmtId="165" fontId="13" fillId="0" borderId="2" xfId="1" applyNumberFormat="1" applyFont="1" applyFill="1" applyBorder="1" applyAlignment="1">
      <alignment horizontal="center"/>
    </xf>
    <xf numFmtId="165" fontId="18" fillId="0" borderId="2" xfId="1" applyNumberFormat="1" applyFont="1" applyFill="1" applyBorder="1" applyAlignment="1">
      <alignment horizontal="center" wrapText="1"/>
    </xf>
    <xf numFmtId="165" fontId="18" fillId="0" borderId="2" xfId="1" applyNumberFormat="1" applyFont="1" applyFill="1" applyBorder="1" applyAlignment="1">
      <alignment horizontal="center"/>
    </xf>
    <xf numFmtId="166" fontId="18" fillId="0" borderId="2" xfId="1" applyNumberFormat="1" applyFont="1" applyFill="1" applyBorder="1" applyAlignment="1">
      <alignment horizontal="center"/>
    </xf>
    <xf numFmtId="165" fontId="20" fillId="0" borderId="2" xfId="1" applyNumberFormat="1" applyFont="1" applyFill="1" applyBorder="1" applyAlignment="1">
      <alignment horizontal="center"/>
    </xf>
    <xf numFmtId="165" fontId="12" fillId="0" borderId="2" xfId="1" applyNumberFormat="1" applyFont="1" applyFill="1" applyBorder="1" applyAlignment="1">
      <alignment horizontal="center" wrapText="1"/>
    </xf>
    <xf numFmtId="167" fontId="13" fillId="0" borderId="2" xfId="1" applyNumberFormat="1" applyFont="1" applyFill="1" applyBorder="1" applyAlignment="1">
      <alignment horizontal="center" wrapText="1"/>
    </xf>
    <xf numFmtId="167" fontId="13" fillId="0" borderId="2" xfId="1" applyNumberFormat="1" applyFont="1" applyFill="1" applyBorder="1" applyAlignment="1">
      <alignment horizontal="center"/>
    </xf>
    <xf numFmtId="166" fontId="12" fillId="0" borderId="2" xfId="1" applyNumberFormat="1" applyFont="1" applyFill="1" applyBorder="1" applyAlignment="1">
      <alignment horizontal="center"/>
    </xf>
    <xf numFmtId="166" fontId="13" fillId="0" borderId="2" xfId="1" applyNumberFormat="1" applyFont="1" applyFill="1" applyBorder="1" applyAlignment="1">
      <alignment horizontal="center" wrapText="1"/>
    </xf>
    <xf numFmtId="165" fontId="21" fillId="0" borderId="2" xfId="1" applyNumberFormat="1" applyFont="1" applyFill="1" applyBorder="1" applyAlignment="1">
      <alignment horizontal="center"/>
    </xf>
    <xf numFmtId="165" fontId="25" fillId="0" borderId="2" xfId="1" applyNumberFormat="1" applyFont="1" applyFill="1" applyBorder="1" applyAlignment="1">
      <alignment horizontal="center"/>
    </xf>
    <xf numFmtId="165" fontId="27" fillId="0" borderId="2" xfId="1" applyNumberFormat="1" applyFont="1" applyFill="1" applyBorder="1" applyAlignment="1">
      <alignment horizontal="center"/>
    </xf>
    <xf numFmtId="166" fontId="19" fillId="0" borderId="2" xfId="1" applyNumberFormat="1" applyFont="1" applyFill="1" applyBorder="1" applyAlignment="1">
      <alignment horizontal="center"/>
    </xf>
    <xf numFmtId="166" fontId="28" fillId="0" borderId="2" xfId="1" applyNumberFormat="1" applyFont="1" applyFill="1" applyBorder="1" applyAlignment="1">
      <alignment horizontal="center"/>
    </xf>
    <xf numFmtId="164" fontId="25" fillId="0" borderId="2" xfId="1" applyFont="1" applyFill="1" applyBorder="1" applyAlignment="1">
      <alignment horizontal="center"/>
    </xf>
    <xf numFmtId="165" fontId="25" fillId="0" borderId="2" xfId="1" applyNumberFormat="1" applyFont="1" applyFill="1" applyBorder="1" applyAlignment="1"/>
    <xf numFmtId="165" fontId="29" fillId="0" borderId="2" xfId="1" applyNumberFormat="1" applyFont="1" applyFill="1" applyBorder="1" applyAlignment="1"/>
    <xf numFmtId="0" fontId="22" fillId="0" borderId="0" xfId="2" applyFont="1" applyAlignment="1">
      <alignment horizontal="center"/>
    </xf>
    <xf numFmtId="3" fontId="18" fillId="0" borderId="4" xfId="1" applyNumberFormat="1" applyFont="1" applyBorder="1" applyAlignment="1">
      <alignment horizontal="center" wrapText="1"/>
    </xf>
    <xf numFmtId="0" fontId="4" fillId="0" borderId="0" xfId="2" applyFont="1"/>
    <xf numFmtId="0" fontId="7" fillId="0" borderId="0" xfId="2" applyFont="1"/>
    <xf numFmtId="165" fontId="12" fillId="0" borderId="0" xfId="1" applyNumberFormat="1" applyFont="1" applyFill="1" applyBorder="1" applyAlignment="1">
      <alignment horizontal="center"/>
    </xf>
    <xf numFmtId="165" fontId="18" fillId="0" borderId="0" xfId="1" applyNumberFormat="1" applyFont="1" applyFill="1" applyBorder="1" applyAlignment="1">
      <alignment horizontal="center" wrapText="1"/>
    </xf>
    <xf numFmtId="165" fontId="13" fillId="0" borderId="0" xfId="1" applyNumberFormat="1" applyFont="1" applyFill="1" applyBorder="1" applyAlignment="1">
      <alignment horizontal="center"/>
    </xf>
    <xf numFmtId="165" fontId="7" fillId="0" borderId="0" xfId="2" applyNumberFormat="1" applyFont="1" applyAlignment="1">
      <alignment horizontal="center"/>
    </xf>
    <xf numFmtId="165" fontId="20" fillId="0" borderId="0" xfId="1" applyNumberFormat="1" applyFont="1" applyFill="1" applyBorder="1" applyAlignment="1">
      <alignment horizontal="center"/>
    </xf>
    <xf numFmtId="166" fontId="12" fillId="0" borderId="0" xfId="1" applyNumberFormat="1" applyFont="1" applyFill="1" applyBorder="1" applyAlignment="1">
      <alignment horizontal="center"/>
    </xf>
    <xf numFmtId="165" fontId="13" fillId="0" borderId="0" xfId="1" applyNumberFormat="1" applyFont="1" applyFill="1" applyBorder="1" applyAlignment="1">
      <alignment horizontal="center" wrapText="1"/>
    </xf>
    <xf numFmtId="0" fontId="2" fillId="0" borderId="0" xfId="2" applyAlignment="1">
      <alignment horizontal="center"/>
    </xf>
    <xf numFmtId="0" fontId="0" fillId="0" borderId="0" xfId="0" applyAlignment="1">
      <alignment horizontal="center"/>
    </xf>
    <xf numFmtId="164" fontId="19" fillId="0" borderId="0" xfId="1" applyFont="1" applyFill="1" applyBorder="1" applyAlignment="1">
      <alignment horizontal="center"/>
    </xf>
    <xf numFmtId="165" fontId="9" fillId="0" borderId="2" xfId="1" applyNumberFormat="1" applyFont="1" applyFill="1" applyBorder="1" applyAlignment="1">
      <alignment horizontal="center"/>
    </xf>
    <xf numFmtId="165" fontId="13" fillId="0" borderId="2" xfId="1" applyNumberFormat="1" applyFont="1" applyFill="1" applyBorder="1" applyAlignment="1">
      <alignment horizontal="center" wrapText="1"/>
    </xf>
    <xf numFmtId="165" fontId="14" fillId="0" borderId="2" xfId="1" applyNumberFormat="1" applyFont="1" applyFill="1" applyBorder="1" applyAlignment="1">
      <alignment horizontal="center" wrapText="1"/>
    </xf>
    <xf numFmtId="165" fontId="18" fillId="0" borderId="2" xfId="1" quotePrefix="1" applyNumberFormat="1" applyFont="1" applyFill="1" applyBorder="1" applyAlignment="1">
      <alignment horizontal="center" wrapText="1"/>
    </xf>
    <xf numFmtId="165" fontId="14" fillId="0" borderId="2" xfId="1" applyNumberFormat="1" applyFont="1" applyFill="1" applyBorder="1" applyAlignment="1">
      <alignment horizontal="center"/>
    </xf>
    <xf numFmtId="165" fontId="15" fillId="0" borderId="2" xfId="1" applyNumberFormat="1" applyFont="1" applyFill="1" applyBorder="1" applyAlignment="1">
      <alignment horizontal="center"/>
    </xf>
    <xf numFmtId="165" fontId="5" fillId="0" borderId="2" xfId="1" applyNumberFormat="1" applyFont="1" applyFill="1" applyBorder="1"/>
    <xf numFmtId="3" fontId="4" fillId="2" borderId="0" xfId="2" applyNumberFormat="1" applyFont="1" applyFill="1"/>
    <xf numFmtId="0" fontId="0" fillId="2" borderId="0" xfId="0" applyFill="1"/>
    <xf numFmtId="0" fontId="5" fillId="2" borderId="0" xfId="2" applyFont="1" applyFill="1"/>
    <xf numFmtId="3" fontId="7" fillId="2" borderId="0" xfId="2" applyNumberFormat="1" applyFont="1" applyFill="1"/>
    <xf numFmtId="0" fontId="5" fillId="2" borderId="0" xfId="2" applyFont="1" applyFill="1" applyAlignment="1">
      <alignment horizontal="center" vertical="center"/>
    </xf>
    <xf numFmtId="0" fontId="7" fillId="2" borderId="0" xfId="2" applyFont="1" applyFill="1" applyAlignment="1">
      <alignment horizontal="center" vertical="center"/>
    </xf>
    <xf numFmtId="0" fontId="7" fillId="2" borderId="0" xfId="2" applyFont="1" applyFill="1" applyAlignment="1">
      <alignment horizontal="center"/>
    </xf>
    <xf numFmtId="0" fontId="34" fillId="2" borderId="2" xfId="2" applyFont="1" applyFill="1" applyBorder="1" applyAlignment="1">
      <alignment horizontal="center" vertical="center" wrapText="1"/>
    </xf>
    <xf numFmtId="0" fontId="34" fillId="2" borderId="2" xfId="2" applyFont="1" applyFill="1" applyBorder="1" applyAlignment="1">
      <alignment horizontal="center" vertical="center"/>
    </xf>
    <xf numFmtId="164" fontId="34" fillId="2" borderId="2" xfId="1" applyFont="1" applyFill="1" applyBorder="1" applyAlignment="1">
      <alignment horizontal="center" vertical="center" wrapText="1"/>
    </xf>
    <xf numFmtId="3" fontId="7" fillId="2" borderId="0" xfId="2" applyNumberFormat="1" applyFont="1" applyFill="1" applyAlignment="1">
      <alignment horizontal="center" vertical="center" wrapText="1"/>
    </xf>
    <xf numFmtId="0" fontId="7" fillId="2" borderId="3" xfId="2" applyFont="1" applyFill="1" applyBorder="1" applyAlignment="1">
      <alignment horizontal="center" vertical="center"/>
    </xf>
    <xf numFmtId="0" fontId="7" fillId="2" borderId="2" xfId="2" applyFont="1" applyFill="1" applyBorder="1" applyAlignment="1">
      <alignment horizontal="center" vertical="center"/>
    </xf>
    <xf numFmtId="0" fontId="5" fillId="2" borderId="2" xfId="2" applyFont="1" applyFill="1" applyBorder="1" applyAlignment="1">
      <alignment horizontal="center" vertical="center"/>
    </xf>
    <xf numFmtId="0" fontId="5" fillId="2" borderId="2" xfId="2" applyFont="1" applyFill="1" applyBorder="1" applyAlignment="1">
      <alignment horizontal="center" wrapText="1"/>
    </xf>
    <xf numFmtId="165" fontId="9" fillId="2" borderId="2" xfId="1" applyNumberFormat="1" applyFont="1" applyFill="1" applyBorder="1" applyAlignment="1">
      <alignment horizontal="center"/>
    </xf>
    <xf numFmtId="165" fontId="10" fillId="2" borderId="2" xfId="1" applyNumberFormat="1" applyFont="1" applyFill="1" applyBorder="1" applyAlignment="1">
      <alignment horizontal="center"/>
    </xf>
    <xf numFmtId="164" fontId="10" fillId="2" borderId="2" xfId="1" applyFont="1" applyFill="1" applyBorder="1" applyAlignment="1">
      <alignment horizontal="center"/>
    </xf>
    <xf numFmtId="0" fontId="5" fillId="2" borderId="2" xfId="2" applyFont="1" applyFill="1" applyBorder="1" applyAlignment="1">
      <alignment wrapText="1"/>
    </xf>
    <xf numFmtId="165" fontId="19" fillId="2" borderId="2" xfId="1" applyNumberFormat="1" applyFont="1" applyFill="1" applyBorder="1" applyAlignment="1">
      <alignment horizontal="center"/>
    </xf>
    <xf numFmtId="9" fontId="19" fillId="2" borderId="2" xfId="1" applyNumberFormat="1" applyFont="1" applyFill="1" applyBorder="1" applyAlignment="1">
      <alignment horizontal="center"/>
    </xf>
    <xf numFmtId="165" fontId="12" fillId="2" borderId="2" xfId="1" applyNumberFormat="1" applyFont="1" applyFill="1" applyBorder="1" applyAlignment="1">
      <alignment horizontal="center"/>
    </xf>
    <xf numFmtId="0" fontId="7" fillId="2" borderId="2" xfId="2" applyFont="1" applyFill="1" applyBorder="1" applyAlignment="1">
      <alignment wrapText="1"/>
    </xf>
    <xf numFmtId="165" fontId="13" fillId="2" borderId="2" xfId="1" applyNumberFormat="1" applyFont="1" applyFill="1" applyBorder="1" applyAlignment="1">
      <alignment horizontal="center" wrapText="1"/>
    </xf>
    <xf numFmtId="165" fontId="13" fillId="2" borderId="2" xfId="1" applyNumberFormat="1" applyFont="1" applyFill="1" applyBorder="1" applyAlignment="1">
      <alignment horizontal="center"/>
    </xf>
    <xf numFmtId="165" fontId="14" fillId="2" borderId="2" xfId="1" applyNumberFormat="1" applyFont="1" applyFill="1" applyBorder="1" applyAlignment="1">
      <alignment horizontal="center" wrapText="1"/>
    </xf>
    <xf numFmtId="165" fontId="12" fillId="2" borderId="2" xfId="1" applyNumberFormat="1" applyFont="1" applyFill="1" applyBorder="1" applyAlignment="1">
      <alignment horizontal="center" wrapText="1"/>
    </xf>
    <xf numFmtId="0" fontId="16" fillId="2" borderId="2" xfId="2" applyFont="1" applyFill="1" applyBorder="1" applyAlignment="1">
      <alignment horizontal="center"/>
    </xf>
    <xf numFmtId="0" fontId="17" fillId="2" borderId="2" xfId="2" applyFont="1" applyFill="1" applyBorder="1" applyAlignment="1">
      <alignment wrapText="1"/>
    </xf>
    <xf numFmtId="165" fontId="35" fillId="2" borderId="2" xfId="1" applyNumberFormat="1" applyFont="1" applyFill="1" applyBorder="1" applyAlignment="1">
      <alignment horizontal="center" wrapText="1"/>
    </xf>
    <xf numFmtId="165" fontId="18" fillId="2" borderId="2" xfId="1" applyNumberFormat="1" applyFont="1" applyFill="1" applyBorder="1" applyAlignment="1">
      <alignment horizontal="center" wrapText="1"/>
    </xf>
    <xf numFmtId="0" fontId="17" fillId="2" borderId="2" xfId="2" applyFont="1" applyFill="1" applyBorder="1" applyAlignment="1">
      <alignment horizontal="center"/>
    </xf>
    <xf numFmtId="3" fontId="13" fillId="2" borderId="2" xfId="1" applyNumberFormat="1" applyFont="1" applyFill="1" applyBorder="1" applyAlignment="1">
      <alignment horizontal="right"/>
    </xf>
    <xf numFmtId="0" fontId="17" fillId="2" borderId="2" xfId="2" applyFont="1" applyFill="1" applyBorder="1" applyAlignment="1">
      <alignment horizontal="center" vertical="center"/>
    </xf>
    <xf numFmtId="0" fontId="17" fillId="2" borderId="2" xfId="2" applyFont="1" applyFill="1" applyBorder="1" applyAlignment="1">
      <alignment vertical="center" wrapText="1"/>
    </xf>
    <xf numFmtId="0" fontId="17" fillId="2" borderId="2" xfId="2" quotePrefix="1" applyFont="1" applyFill="1" applyBorder="1" applyAlignment="1">
      <alignment wrapText="1"/>
    </xf>
    <xf numFmtId="165" fontId="18" fillId="2" borderId="2" xfId="1" quotePrefix="1" applyNumberFormat="1" applyFont="1" applyFill="1" applyBorder="1" applyAlignment="1">
      <alignment horizontal="center" wrapText="1"/>
    </xf>
    <xf numFmtId="168" fontId="18" fillId="2" borderId="2" xfId="1" applyNumberFormat="1" applyFont="1" applyFill="1" applyBorder="1" applyAlignment="1">
      <alignment horizontal="center"/>
    </xf>
    <xf numFmtId="3" fontId="12" fillId="2" borderId="2" xfId="1" applyNumberFormat="1" applyFont="1" applyFill="1" applyBorder="1" applyAlignment="1">
      <alignment horizontal="right"/>
    </xf>
    <xf numFmtId="0" fontId="9" fillId="2" borderId="2" xfId="2" applyFont="1" applyFill="1" applyBorder="1" applyAlignment="1">
      <alignment horizontal="center" vertical="center"/>
    </xf>
    <xf numFmtId="0" fontId="9" fillId="2" borderId="2" xfId="2" applyFont="1" applyFill="1" applyBorder="1" applyAlignment="1">
      <alignment wrapText="1"/>
    </xf>
    <xf numFmtId="165" fontId="20" fillId="2" borderId="2" xfId="1" applyNumberFormat="1" applyFont="1" applyFill="1" applyBorder="1" applyAlignment="1">
      <alignment horizontal="center"/>
    </xf>
    <xf numFmtId="3" fontId="13" fillId="2" borderId="2" xfId="1" applyNumberFormat="1" applyFont="1" applyFill="1" applyBorder="1" applyAlignment="1">
      <alignment horizontal="right" wrapText="1"/>
    </xf>
    <xf numFmtId="167" fontId="13" fillId="2" borderId="2" xfId="1" applyNumberFormat="1" applyFont="1" applyFill="1" applyBorder="1" applyAlignment="1">
      <alignment horizontal="center" wrapText="1"/>
    </xf>
    <xf numFmtId="167" fontId="13" fillId="2" borderId="2" xfId="1" applyNumberFormat="1" applyFont="1" applyFill="1" applyBorder="1" applyAlignment="1">
      <alignment horizontal="center"/>
    </xf>
    <xf numFmtId="166" fontId="12" fillId="2" borderId="2" xfId="1" applyNumberFormat="1" applyFont="1" applyFill="1" applyBorder="1" applyAlignment="1">
      <alignment horizontal="center"/>
    </xf>
    <xf numFmtId="166" fontId="13" fillId="2" borderId="2" xfId="1" applyNumberFormat="1" applyFont="1" applyFill="1" applyBorder="1" applyAlignment="1">
      <alignment horizontal="center" wrapText="1"/>
    </xf>
    <xf numFmtId="3" fontId="21" fillId="2" borderId="2" xfId="1" applyNumberFormat="1" applyFont="1" applyFill="1" applyBorder="1" applyAlignment="1">
      <alignment horizontal="right"/>
    </xf>
    <xf numFmtId="165" fontId="21" fillId="2" borderId="2" xfId="1" applyNumberFormat="1" applyFont="1" applyFill="1" applyBorder="1" applyAlignment="1">
      <alignment horizontal="center"/>
    </xf>
    <xf numFmtId="0" fontId="24" fillId="2" borderId="2" xfId="2" applyFont="1" applyFill="1" applyBorder="1" applyAlignment="1">
      <alignment horizontal="center" vertical="center"/>
    </xf>
    <xf numFmtId="3" fontId="25" fillId="2" borderId="2" xfId="1" applyNumberFormat="1" applyFont="1" applyFill="1" applyBorder="1" applyAlignment="1">
      <alignment horizontal="right"/>
    </xf>
    <xf numFmtId="165" fontId="25" fillId="2" borderId="2" xfId="1" applyNumberFormat="1" applyFont="1" applyFill="1" applyBorder="1" applyAlignment="1">
      <alignment horizontal="center"/>
    </xf>
    <xf numFmtId="165" fontId="14" fillId="2" borderId="2" xfId="1" applyNumberFormat="1" applyFont="1" applyFill="1" applyBorder="1" applyAlignment="1">
      <alignment horizontal="center"/>
    </xf>
    <xf numFmtId="0" fontId="26" fillId="2" borderId="2" xfId="2" applyFont="1" applyFill="1" applyBorder="1" applyAlignment="1">
      <alignment horizontal="center" vertical="center"/>
    </xf>
    <xf numFmtId="0" fontId="10" fillId="2" borderId="2" xfId="2" applyFont="1" applyFill="1" applyBorder="1" applyAlignment="1">
      <alignment wrapText="1"/>
    </xf>
    <xf numFmtId="165" fontId="27" fillId="2" borderId="2" xfId="1" applyNumberFormat="1" applyFont="1" applyFill="1" applyBorder="1" applyAlignment="1">
      <alignment horizontal="center"/>
    </xf>
    <xf numFmtId="3" fontId="27" fillId="2" borderId="2" xfId="1" applyNumberFormat="1" applyFont="1" applyFill="1" applyBorder="1" applyAlignment="1">
      <alignment horizontal="right"/>
    </xf>
    <xf numFmtId="166" fontId="19" fillId="2" borderId="2" xfId="1" applyNumberFormat="1" applyFont="1" applyFill="1" applyBorder="1" applyAlignment="1">
      <alignment horizontal="center"/>
    </xf>
    <xf numFmtId="3" fontId="19" fillId="2" borderId="2" xfId="1" applyNumberFormat="1" applyFont="1" applyFill="1" applyBorder="1" applyAlignment="1">
      <alignment horizontal="right"/>
    </xf>
    <xf numFmtId="165" fontId="15" fillId="2" borderId="2" xfId="1" applyNumberFormat="1" applyFont="1" applyFill="1" applyBorder="1" applyAlignment="1">
      <alignment horizontal="center"/>
    </xf>
    <xf numFmtId="3" fontId="36" fillId="2" borderId="2" xfId="1" applyNumberFormat="1" applyFont="1" applyFill="1" applyBorder="1" applyAlignment="1">
      <alignment horizontal="right"/>
    </xf>
    <xf numFmtId="169" fontId="28" fillId="2" borderId="2" xfId="1" applyNumberFormat="1" applyFont="1" applyFill="1" applyBorder="1" applyAlignment="1">
      <alignment horizontal="center"/>
    </xf>
    <xf numFmtId="169" fontId="25" fillId="2" borderId="2" xfId="1" applyNumberFormat="1" applyFont="1" applyFill="1" applyBorder="1" applyAlignment="1">
      <alignment horizontal="center"/>
    </xf>
    <xf numFmtId="164" fontId="7" fillId="2" borderId="0" xfId="1" applyFont="1" applyFill="1" applyAlignment="1">
      <alignment horizontal="center"/>
    </xf>
    <xf numFmtId="0" fontId="7" fillId="2" borderId="5" xfId="2" applyFont="1" applyFill="1" applyBorder="1" applyAlignment="1">
      <alignment wrapText="1"/>
    </xf>
    <xf numFmtId="165" fontId="5" fillId="2" borderId="2" xfId="1" applyNumberFormat="1" applyFont="1" applyFill="1" applyBorder="1"/>
    <xf numFmtId="3" fontId="29" fillId="2" borderId="2" xfId="1" applyNumberFormat="1" applyFont="1" applyFill="1" applyBorder="1" applyAlignment="1">
      <alignment horizontal="right"/>
    </xf>
    <xf numFmtId="9" fontId="29" fillId="2" borderId="2" xfId="1" applyNumberFormat="1" applyFont="1" applyFill="1" applyBorder="1" applyAlignment="1"/>
    <xf numFmtId="165" fontId="29" fillId="2" borderId="2" xfId="1" applyNumberFormat="1" applyFont="1" applyFill="1" applyBorder="1" applyAlignment="1"/>
    <xf numFmtId="0" fontId="2" fillId="2" borderId="0" xfId="2" applyFill="1"/>
    <xf numFmtId="3" fontId="0" fillId="2" borderId="0" xfId="0" applyNumberFormat="1" applyFill="1"/>
    <xf numFmtId="0" fontId="19" fillId="2" borderId="0" xfId="2" applyFont="1" applyFill="1" applyAlignment="1">
      <alignment horizontal="center"/>
    </xf>
    <xf numFmtId="0" fontId="19" fillId="2" borderId="0" xfId="0" applyFont="1" applyFill="1" applyAlignment="1">
      <alignment horizontal="center"/>
    </xf>
    <xf numFmtId="164" fontId="1" fillId="2" borderId="0" xfId="1" applyFont="1" applyFill="1"/>
    <xf numFmtId="168" fontId="7" fillId="2" borderId="3" xfId="1" applyNumberFormat="1" applyFont="1" applyFill="1" applyBorder="1" applyAlignment="1">
      <alignment horizontal="center" vertical="center"/>
    </xf>
    <xf numFmtId="3" fontId="36" fillId="2" borderId="2" xfId="1" applyNumberFormat="1" applyFont="1" applyFill="1" applyBorder="1" applyAlignment="1">
      <alignment horizontal="right" wrapText="1"/>
    </xf>
    <xf numFmtId="9" fontId="15" fillId="2" borderId="2" xfId="1" applyNumberFormat="1" applyFont="1" applyFill="1" applyBorder="1" applyAlignment="1">
      <alignment horizontal="center"/>
    </xf>
    <xf numFmtId="165" fontId="15" fillId="2" borderId="2" xfId="1" applyNumberFormat="1" applyFont="1" applyFill="1" applyBorder="1" applyAlignment="1">
      <alignment horizontal="center" wrapText="1"/>
    </xf>
    <xf numFmtId="3" fontId="15" fillId="2" borderId="2" xfId="1" applyNumberFormat="1" applyFont="1" applyFill="1" applyBorder="1" applyAlignment="1">
      <alignment horizontal="right" wrapText="1"/>
    </xf>
    <xf numFmtId="3" fontId="15" fillId="2" borderId="2" xfId="1" applyNumberFormat="1" applyFont="1" applyFill="1" applyBorder="1" applyAlignment="1">
      <alignment horizontal="right"/>
    </xf>
    <xf numFmtId="0" fontId="37" fillId="2" borderId="2" xfId="2" applyFont="1" applyFill="1" applyBorder="1" applyAlignment="1">
      <alignment wrapText="1"/>
    </xf>
    <xf numFmtId="0" fontId="33" fillId="0" borderId="0" xfId="2" applyFont="1" applyAlignment="1">
      <alignment horizontal="center"/>
    </xf>
    <xf numFmtId="0" fontId="11" fillId="0" borderId="0" xfId="2" applyFont="1" applyAlignment="1">
      <alignment horizontal="left" vertical="center" wrapText="1"/>
    </xf>
    <xf numFmtId="0" fontId="10" fillId="0" borderId="1" xfId="2" applyFont="1" applyBorder="1" applyAlignment="1">
      <alignment horizontal="center"/>
    </xf>
    <xf numFmtId="0" fontId="30" fillId="0" borderId="0" xfId="2" applyFont="1" applyAlignment="1">
      <alignment horizontal="center"/>
    </xf>
    <xf numFmtId="0" fontId="31" fillId="0" borderId="0" xfId="2" applyFont="1" applyAlignment="1">
      <alignment horizontal="center"/>
    </xf>
    <xf numFmtId="0" fontId="32" fillId="0" borderId="0" xfId="2" applyFont="1" applyAlignment="1">
      <alignment horizontal="center"/>
    </xf>
    <xf numFmtId="0" fontId="11" fillId="0" borderId="0" xfId="2" applyFont="1" applyAlignment="1">
      <alignment horizontal="left" vertical="center"/>
    </xf>
    <xf numFmtId="0" fontId="3" fillId="0" borderId="0" xfId="2" applyFont="1" applyAlignment="1">
      <alignment horizontal="left"/>
    </xf>
    <xf numFmtId="0" fontId="5" fillId="0" borderId="0" xfId="2" applyFont="1"/>
    <xf numFmtId="0" fontId="6" fillId="0" borderId="0" xfId="2" applyFont="1" applyAlignment="1">
      <alignment horizontal="center"/>
    </xf>
    <xf numFmtId="0" fontId="8" fillId="0" borderId="0" xfId="2" applyFont="1" applyAlignment="1">
      <alignment horizontal="center"/>
    </xf>
    <xf numFmtId="0" fontId="9" fillId="0" borderId="0" xfId="2" applyFont="1" applyAlignment="1">
      <alignment horizontal="center"/>
    </xf>
    <xf numFmtId="0" fontId="10" fillId="0" borderId="0" xfId="2" applyFont="1" applyAlignment="1">
      <alignment horizontal="center"/>
    </xf>
    <xf numFmtId="0" fontId="5" fillId="0" borderId="0" xfId="2" applyFont="1" applyAlignment="1">
      <alignment horizontal="center"/>
    </xf>
    <xf numFmtId="0" fontId="7" fillId="0" borderId="0" xfId="2" applyFont="1" applyAlignment="1">
      <alignment horizontal="center"/>
    </xf>
    <xf numFmtId="0" fontId="11" fillId="0" borderId="0" xfId="2" applyFont="1" applyAlignment="1">
      <alignment horizontal="left" wrapText="1"/>
    </xf>
    <xf numFmtId="0" fontId="11" fillId="0" borderId="0" xfId="2" applyFont="1" applyAlignment="1">
      <alignment horizontal="left"/>
    </xf>
    <xf numFmtId="0" fontId="33" fillId="2" borderId="0" xfId="2" applyFont="1" applyFill="1" applyAlignment="1">
      <alignment horizontal="center"/>
    </xf>
    <xf numFmtId="0" fontId="11" fillId="2" borderId="0" xfId="2" applyFont="1" applyFill="1" applyAlignment="1">
      <alignment horizontal="left" vertical="center" wrapText="1"/>
    </xf>
    <xf numFmtId="0" fontId="10" fillId="2" borderId="1" xfId="2" applyFont="1" applyFill="1" applyBorder="1" applyAlignment="1">
      <alignment horizontal="center"/>
    </xf>
    <xf numFmtId="0" fontId="30" fillId="2" borderId="0" xfId="2" applyFont="1" applyFill="1" applyAlignment="1">
      <alignment horizontal="center"/>
    </xf>
    <xf numFmtId="0" fontId="31" fillId="2" borderId="0" xfId="2" applyFont="1" applyFill="1" applyAlignment="1">
      <alignment horizontal="center"/>
    </xf>
    <xf numFmtId="0" fontId="32" fillId="2" borderId="0" xfId="2" applyFont="1" applyFill="1" applyAlignment="1">
      <alignment horizontal="center"/>
    </xf>
    <xf numFmtId="0" fontId="11" fillId="2" borderId="0" xfId="2" applyFont="1" applyFill="1" applyAlignment="1">
      <alignment horizontal="left" vertical="center"/>
    </xf>
    <xf numFmtId="0" fontId="3" fillId="2" borderId="0" xfId="2" applyFont="1" applyFill="1" applyAlignment="1">
      <alignment horizontal="left"/>
    </xf>
    <xf numFmtId="0" fontId="5" fillId="2" borderId="0" xfId="2" applyFont="1" applyFill="1"/>
    <xf numFmtId="0" fontId="6" fillId="2" borderId="0" xfId="2" applyFont="1" applyFill="1" applyAlignment="1">
      <alignment horizontal="center"/>
    </xf>
    <xf numFmtId="0" fontId="8" fillId="2" borderId="0" xfId="2" applyFont="1" applyFill="1" applyAlignment="1">
      <alignment horizontal="center"/>
    </xf>
    <xf numFmtId="0" fontId="9" fillId="2" borderId="0" xfId="2" applyFont="1" applyFill="1" applyAlignment="1">
      <alignment horizontal="center"/>
    </xf>
    <xf numFmtId="0" fontId="10" fillId="2" borderId="0" xfId="2" applyFont="1" applyFill="1" applyAlignment="1">
      <alignment horizontal="center"/>
    </xf>
    <xf numFmtId="0" fontId="5" fillId="2" borderId="0" xfId="2" applyFont="1" applyFill="1" applyAlignment="1">
      <alignment horizontal="center"/>
    </xf>
    <xf numFmtId="0" fontId="11" fillId="2" borderId="0" xfId="2" applyFont="1" applyFill="1" applyAlignment="1">
      <alignment horizontal="left" wrapText="1"/>
    </xf>
    <xf numFmtId="0" fontId="11" fillId="2" borderId="0" xfId="2" applyFont="1" applyFill="1" applyAlignment="1">
      <alignment horizontal="left"/>
    </xf>
  </cellXfs>
  <cellStyles count="3">
    <cellStyle name="Comma" xfId="1" builtinId="3"/>
    <cellStyle name="Normal" xfId="0" builtinId="0"/>
    <cellStyle name="Normal 3"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314325</xdr:colOff>
      <xdr:row>3</xdr:row>
      <xdr:rowOff>0</xdr:rowOff>
    </xdr:from>
    <xdr:to>
      <xdr:col>5</xdr:col>
      <xdr:colOff>466725</xdr:colOff>
      <xdr:row>3</xdr:row>
      <xdr:rowOff>0</xdr:rowOff>
    </xdr:to>
    <xdr:cxnSp macro="">
      <xdr:nvCxnSpPr>
        <xdr:cNvPr id="2" name="Straight Connector 1">
          <a:extLst>
            <a:ext uri="{FF2B5EF4-FFF2-40B4-BE49-F238E27FC236}">
              <a16:creationId xmlns:a16="http://schemas.microsoft.com/office/drawing/2014/main" id="{00000000-0008-0000-0000-000002000000}"/>
            </a:ext>
          </a:extLst>
        </xdr:cNvPr>
        <xdr:cNvCxnSpPr/>
      </xdr:nvCxnSpPr>
      <xdr:spPr>
        <a:xfrm>
          <a:off x="3590925" y="647700"/>
          <a:ext cx="180975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314325</xdr:colOff>
      <xdr:row>3</xdr:row>
      <xdr:rowOff>0</xdr:rowOff>
    </xdr:from>
    <xdr:to>
      <xdr:col>5</xdr:col>
      <xdr:colOff>466725</xdr:colOff>
      <xdr:row>3</xdr:row>
      <xdr:rowOff>0</xdr:rowOff>
    </xdr:to>
    <xdr:cxnSp macro="">
      <xdr:nvCxnSpPr>
        <xdr:cNvPr id="3" name="Straight Connector 2">
          <a:extLst>
            <a:ext uri="{FF2B5EF4-FFF2-40B4-BE49-F238E27FC236}">
              <a16:creationId xmlns:a16="http://schemas.microsoft.com/office/drawing/2014/main" id="{00000000-0008-0000-0000-000003000000}"/>
            </a:ext>
          </a:extLst>
        </xdr:cNvPr>
        <xdr:cNvCxnSpPr/>
      </xdr:nvCxnSpPr>
      <xdr:spPr>
        <a:xfrm>
          <a:off x="3590925" y="647700"/>
          <a:ext cx="180975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314325</xdr:colOff>
      <xdr:row>3</xdr:row>
      <xdr:rowOff>0</xdr:rowOff>
    </xdr:from>
    <xdr:to>
      <xdr:col>5</xdr:col>
      <xdr:colOff>466725</xdr:colOff>
      <xdr:row>3</xdr:row>
      <xdr:rowOff>0</xdr:rowOff>
    </xdr:to>
    <xdr:cxnSp macro="">
      <xdr:nvCxnSpPr>
        <xdr:cNvPr id="2" name="Straight Connector 1">
          <a:extLst>
            <a:ext uri="{FF2B5EF4-FFF2-40B4-BE49-F238E27FC236}">
              <a16:creationId xmlns:a16="http://schemas.microsoft.com/office/drawing/2014/main" id="{00000000-0008-0000-0100-000002000000}"/>
            </a:ext>
          </a:extLst>
        </xdr:cNvPr>
        <xdr:cNvCxnSpPr/>
      </xdr:nvCxnSpPr>
      <xdr:spPr>
        <a:xfrm>
          <a:off x="3590925" y="647700"/>
          <a:ext cx="1800225"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314325</xdr:colOff>
      <xdr:row>3</xdr:row>
      <xdr:rowOff>0</xdr:rowOff>
    </xdr:from>
    <xdr:to>
      <xdr:col>5</xdr:col>
      <xdr:colOff>466725</xdr:colOff>
      <xdr:row>3</xdr:row>
      <xdr:rowOff>0</xdr:rowOff>
    </xdr:to>
    <xdr:cxnSp macro="">
      <xdr:nvCxnSpPr>
        <xdr:cNvPr id="3" name="Straight Connector 2">
          <a:extLst>
            <a:ext uri="{FF2B5EF4-FFF2-40B4-BE49-F238E27FC236}">
              <a16:creationId xmlns:a16="http://schemas.microsoft.com/office/drawing/2014/main" id="{00000000-0008-0000-0100-000003000000}"/>
            </a:ext>
          </a:extLst>
        </xdr:cNvPr>
        <xdr:cNvCxnSpPr/>
      </xdr:nvCxnSpPr>
      <xdr:spPr>
        <a:xfrm>
          <a:off x="3590925" y="647700"/>
          <a:ext cx="1800225"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163"/>
  <sheetViews>
    <sheetView topLeftCell="A13" workbookViewId="0">
      <selection sqref="A1:XFD1048576"/>
    </sheetView>
  </sheetViews>
  <sheetFormatPr defaultRowHeight="15.75"/>
  <cols>
    <col min="1" max="1" width="5.875" customWidth="1"/>
    <col min="2" max="2" width="26.25" customWidth="1"/>
    <col min="3" max="4" width="10.875" customWidth="1"/>
    <col min="5" max="5" width="10.75" style="40" customWidth="1"/>
    <col min="6" max="6" width="18.25" customWidth="1"/>
    <col min="7" max="7" width="11.875" hidden="1" customWidth="1"/>
    <col min="8" max="8" width="10.375" style="39" customWidth="1"/>
    <col min="9" max="9" width="10.875" customWidth="1"/>
  </cols>
  <sheetData>
    <row r="1" spans="1:8">
      <c r="A1" s="173" t="s">
        <v>0</v>
      </c>
      <c r="B1" s="173"/>
      <c r="C1" s="173"/>
      <c r="D1" s="173"/>
      <c r="E1" s="173"/>
      <c r="F1" s="173"/>
      <c r="G1" s="66"/>
      <c r="H1" s="32"/>
    </row>
    <row r="2" spans="1:8" ht="16.5">
      <c r="A2" s="174" t="s">
        <v>1</v>
      </c>
      <c r="B2" s="174"/>
      <c r="C2" s="175" t="s">
        <v>2</v>
      </c>
      <c r="D2" s="175"/>
      <c r="E2" s="175"/>
      <c r="F2" s="175"/>
      <c r="G2" s="67"/>
      <c r="H2" s="33"/>
    </row>
    <row r="3" spans="1:8" ht="18.75">
      <c r="A3" s="174" t="s">
        <v>3</v>
      </c>
      <c r="B3" s="174"/>
      <c r="C3" s="176" t="s">
        <v>4</v>
      </c>
      <c r="D3" s="176"/>
      <c r="E3" s="176"/>
      <c r="F3" s="176"/>
      <c r="G3" s="67"/>
      <c r="H3" s="33"/>
    </row>
    <row r="4" spans="1:8">
      <c r="A4" s="1"/>
      <c r="B4" s="2"/>
      <c r="C4" s="177"/>
      <c r="D4" s="177"/>
      <c r="E4" s="177"/>
      <c r="F4" s="177"/>
      <c r="G4" s="67"/>
      <c r="H4" s="33"/>
    </row>
    <row r="5" spans="1:8">
      <c r="A5" s="1"/>
      <c r="B5" s="2"/>
      <c r="C5" s="178"/>
      <c r="D5" s="178"/>
      <c r="E5" s="178"/>
      <c r="F5" s="178"/>
      <c r="G5" s="67"/>
      <c r="H5" s="33"/>
    </row>
    <row r="6" spans="1:8">
      <c r="A6" s="179" t="s">
        <v>87</v>
      </c>
      <c r="B6" s="179"/>
      <c r="C6" s="179"/>
      <c r="D6" s="179"/>
      <c r="E6" s="179"/>
      <c r="F6" s="179"/>
      <c r="G6" s="67"/>
      <c r="H6" s="33"/>
    </row>
    <row r="7" spans="1:8">
      <c r="A7" s="180" t="s">
        <v>5</v>
      </c>
      <c r="B7" s="180"/>
      <c r="C7" s="180"/>
      <c r="D7" s="180"/>
      <c r="E7" s="180"/>
      <c r="F7" s="180"/>
      <c r="G7" s="67"/>
      <c r="H7" s="33"/>
    </row>
    <row r="8" spans="1:8">
      <c r="A8" s="180" t="s">
        <v>6</v>
      </c>
      <c r="B8" s="180"/>
      <c r="C8" s="180"/>
      <c r="D8" s="180"/>
      <c r="E8" s="180"/>
      <c r="F8" s="180"/>
      <c r="G8" s="67"/>
      <c r="H8" s="33"/>
    </row>
    <row r="9" spans="1:8" ht="16.5">
      <c r="A9" s="181" t="s">
        <v>7</v>
      </c>
      <c r="B9" s="182"/>
      <c r="C9" s="182"/>
      <c r="D9" s="182"/>
      <c r="E9" s="182"/>
      <c r="F9" s="182"/>
      <c r="G9" s="67"/>
      <c r="H9" s="33"/>
    </row>
    <row r="10" spans="1:8" ht="73.5" customHeight="1">
      <c r="A10" s="167" t="s">
        <v>8</v>
      </c>
      <c r="B10" s="172"/>
      <c r="C10" s="172"/>
      <c r="D10" s="172"/>
      <c r="E10" s="172"/>
      <c r="F10" s="172"/>
      <c r="G10" s="67"/>
      <c r="H10" s="33"/>
    </row>
    <row r="11" spans="1:8" ht="39.75" customHeight="1">
      <c r="A11" s="167" t="s">
        <v>88</v>
      </c>
      <c r="B11" s="167"/>
      <c r="C11" s="167"/>
      <c r="D11" s="167"/>
      <c r="E11" s="167"/>
      <c r="F11" s="167"/>
      <c r="G11" s="67"/>
      <c r="H11" s="33"/>
    </row>
    <row r="12" spans="1:8">
      <c r="A12" s="3"/>
      <c r="B12" s="4"/>
      <c r="C12" s="4"/>
      <c r="D12" s="4"/>
      <c r="E12" s="168" t="s">
        <v>9</v>
      </c>
      <c r="F12" s="168"/>
      <c r="G12" s="4"/>
      <c r="H12" s="33"/>
    </row>
    <row r="13" spans="1:8" ht="63">
      <c r="A13" s="41" t="s">
        <v>10</v>
      </c>
      <c r="B13" s="42" t="s">
        <v>11</v>
      </c>
      <c r="C13" s="41" t="s">
        <v>12</v>
      </c>
      <c r="D13" s="41" t="s">
        <v>89</v>
      </c>
      <c r="E13" s="43" t="s">
        <v>13</v>
      </c>
      <c r="F13" s="41" t="s">
        <v>90</v>
      </c>
      <c r="G13" s="4" t="s">
        <v>91</v>
      </c>
      <c r="H13" s="34"/>
    </row>
    <row r="14" spans="1:8">
      <c r="A14" s="6">
        <v>1</v>
      </c>
      <c r="B14" s="6">
        <v>2</v>
      </c>
      <c r="C14" s="6">
        <v>3</v>
      </c>
      <c r="D14" s="6">
        <v>4</v>
      </c>
      <c r="E14" s="7">
        <v>5</v>
      </c>
      <c r="F14" s="11">
        <v>6</v>
      </c>
      <c r="G14" s="67"/>
      <c r="H14" s="33"/>
    </row>
    <row r="15" spans="1:8" ht="45" customHeight="1">
      <c r="A15" s="5" t="s">
        <v>14</v>
      </c>
      <c r="B15" s="31" t="s">
        <v>15</v>
      </c>
      <c r="C15" s="78"/>
      <c r="D15" s="44"/>
      <c r="E15" s="10"/>
      <c r="F15" s="9"/>
      <c r="G15" s="67"/>
      <c r="H15" s="33"/>
    </row>
    <row r="16" spans="1:8" ht="30.75" customHeight="1">
      <c r="A16" s="5" t="s">
        <v>16</v>
      </c>
      <c r="B16" s="8" t="s">
        <v>17</v>
      </c>
      <c r="C16" s="45">
        <f>C17+C20+C23</f>
        <v>45000</v>
      </c>
      <c r="D16" s="45">
        <f>D17+D20+D23</f>
        <v>14097.145</v>
      </c>
      <c r="E16" s="13">
        <f>D16/C16*100</f>
        <v>31.326988888888891</v>
      </c>
      <c r="F16" s="13">
        <f t="shared" ref="F16" si="0">D16/G16*100</f>
        <v>219.5201501136753</v>
      </c>
      <c r="G16" s="68">
        <f t="shared" ref="G16" si="1">G17+G20+G23</f>
        <v>6421.8</v>
      </c>
      <c r="H16" s="35"/>
    </row>
    <row r="17" spans="1:8">
      <c r="A17" s="11">
        <v>1</v>
      </c>
      <c r="B17" s="12" t="s">
        <v>18</v>
      </c>
      <c r="C17" s="79"/>
      <c r="D17" s="46"/>
      <c r="E17" s="13"/>
      <c r="F17" s="13"/>
      <c r="G17" s="4"/>
      <c r="H17" s="35"/>
    </row>
    <row r="18" spans="1:8">
      <c r="A18" s="11"/>
      <c r="B18" s="12" t="s">
        <v>19</v>
      </c>
      <c r="C18" s="80"/>
      <c r="D18" s="46"/>
      <c r="E18" s="13"/>
      <c r="F18" s="13"/>
      <c r="G18" s="4"/>
      <c r="H18" s="35"/>
    </row>
    <row r="19" spans="1:8">
      <c r="A19" s="11"/>
      <c r="B19" s="12" t="s">
        <v>19</v>
      </c>
      <c r="C19" s="79"/>
      <c r="D19" s="46"/>
      <c r="E19" s="13"/>
      <c r="F19" s="13"/>
      <c r="G19" s="4"/>
      <c r="H19" s="35"/>
    </row>
    <row r="20" spans="1:8">
      <c r="A20" s="11">
        <v>2</v>
      </c>
      <c r="B20" s="12" t="s">
        <v>20</v>
      </c>
      <c r="C20" s="79"/>
      <c r="D20" s="46"/>
      <c r="E20" s="13"/>
      <c r="F20" s="13"/>
      <c r="G20" s="4"/>
      <c r="H20" s="35"/>
    </row>
    <row r="21" spans="1:8">
      <c r="A21" s="11"/>
      <c r="B21" s="12" t="s">
        <v>21</v>
      </c>
      <c r="C21" s="51"/>
      <c r="D21" s="46"/>
      <c r="E21" s="13"/>
      <c r="F21" s="13"/>
      <c r="G21" s="4"/>
      <c r="H21" s="35"/>
    </row>
    <row r="22" spans="1:8">
      <c r="A22" s="11"/>
      <c r="B22" s="12" t="s">
        <v>21</v>
      </c>
      <c r="C22" s="79"/>
      <c r="D22" s="46"/>
      <c r="E22" s="13"/>
      <c r="F22" s="13"/>
      <c r="G22" s="4"/>
      <c r="H22" s="35"/>
    </row>
    <row r="23" spans="1:8">
      <c r="A23" s="15">
        <v>3</v>
      </c>
      <c r="B23" s="16" t="s">
        <v>22</v>
      </c>
      <c r="C23" s="47">
        <f t="shared" ref="C23:G23" si="2">C26+C29+C30</f>
        <v>45000</v>
      </c>
      <c r="D23" s="47">
        <f t="shared" si="2"/>
        <v>14097.145</v>
      </c>
      <c r="E23" s="13">
        <f t="shared" ref="E23:E80" si="3">D23/C23*100</f>
        <v>31.326988888888891</v>
      </c>
      <c r="F23" s="13">
        <f>D23/G23*100</f>
        <v>219.5201501136753</v>
      </c>
      <c r="G23" s="69">
        <f t="shared" si="2"/>
        <v>6421.8</v>
      </c>
      <c r="H23" s="65"/>
    </row>
    <row r="24" spans="1:8">
      <c r="A24" s="17"/>
      <c r="B24" s="16" t="s">
        <v>23</v>
      </c>
      <c r="C24" s="47"/>
      <c r="D24" s="46"/>
      <c r="E24" s="13"/>
      <c r="F24" s="13"/>
      <c r="G24" s="4"/>
      <c r="H24" s="35"/>
    </row>
    <row r="25" spans="1:8" ht="31.5">
      <c r="A25" s="17"/>
      <c r="B25" s="16" t="s">
        <v>24</v>
      </c>
      <c r="C25" s="47"/>
      <c r="D25" s="46"/>
      <c r="E25" s="13"/>
      <c r="F25" s="13"/>
      <c r="G25" s="4"/>
      <c r="H25" s="35"/>
    </row>
    <row r="26" spans="1:8">
      <c r="A26" s="18"/>
      <c r="B26" s="19" t="s">
        <v>25</v>
      </c>
      <c r="C26" s="47">
        <f>C27+C28</f>
        <v>43430</v>
      </c>
      <c r="D26" s="46">
        <f>SUM(D27:D28)</f>
        <v>13777</v>
      </c>
      <c r="E26" s="13">
        <f t="shared" si="3"/>
        <v>31.722311766060329</v>
      </c>
      <c r="F26" s="13">
        <f t="shared" ref="F26:F34" si="4">D26/G26*100</f>
        <v>217.74932827564407</v>
      </c>
      <c r="G26" s="70">
        <f t="shared" ref="G26" si="5">SUM(G27:G28)</f>
        <v>6327</v>
      </c>
      <c r="H26" s="35"/>
    </row>
    <row r="27" spans="1:8">
      <c r="A27" s="17"/>
      <c r="B27" s="20" t="s">
        <v>26</v>
      </c>
      <c r="C27" s="81">
        <v>8430</v>
      </c>
      <c r="D27" s="48">
        <v>2549</v>
      </c>
      <c r="E27" s="13">
        <f t="shared" si="3"/>
        <v>30.237247924080663</v>
      </c>
      <c r="F27" s="13">
        <f t="shared" si="4"/>
        <v>208.76330876330877</v>
      </c>
      <c r="G27" s="4">
        <v>1221</v>
      </c>
      <c r="H27" s="35"/>
    </row>
    <row r="28" spans="1:8" ht="18.75" customHeight="1">
      <c r="A28" s="17"/>
      <c r="B28" s="20" t="s">
        <v>27</v>
      </c>
      <c r="C28" s="81">
        <v>35000</v>
      </c>
      <c r="D28" s="48">
        <v>11228</v>
      </c>
      <c r="E28" s="13">
        <f t="shared" si="3"/>
        <v>32.08</v>
      </c>
      <c r="F28" s="13">
        <f t="shared" si="4"/>
        <v>219.89815902859382</v>
      </c>
      <c r="G28" s="71">
        <v>5106</v>
      </c>
      <c r="H28" s="35"/>
    </row>
    <row r="29" spans="1:8" ht="31.5">
      <c r="A29" s="17"/>
      <c r="B29" s="16" t="s">
        <v>28</v>
      </c>
      <c r="C29" s="47">
        <v>1200</v>
      </c>
      <c r="D29" s="49">
        <v>97.5</v>
      </c>
      <c r="E29" s="13">
        <f t="shared" si="3"/>
        <v>8.125</v>
      </c>
      <c r="F29" s="13"/>
      <c r="G29" s="4">
        <v>0</v>
      </c>
      <c r="H29" s="35"/>
    </row>
    <row r="30" spans="1:8" ht="31.5">
      <c r="A30" s="18"/>
      <c r="B30" s="19" t="s">
        <v>29</v>
      </c>
      <c r="C30" s="47">
        <v>370</v>
      </c>
      <c r="D30" s="49">
        <v>222.64500000000001</v>
      </c>
      <c r="E30" s="13">
        <f t="shared" si="3"/>
        <v>60.174324324324324</v>
      </c>
      <c r="F30" s="13">
        <f t="shared" si="4"/>
        <v>234.85759493670889</v>
      </c>
      <c r="G30" s="4">
        <v>94.8</v>
      </c>
      <c r="H30" s="35"/>
    </row>
    <row r="31" spans="1:8">
      <c r="A31" s="17"/>
      <c r="B31" s="16" t="s">
        <v>30</v>
      </c>
      <c r="C31" s="47"/>
      <c r="D31" s="46"/>
      <c r="E31" s="13"/>
      <c r="F31" s="13"/>
      <c r="G31" s="4"/>
      <c r="H31" s="35"/>
    </row>
    <row r="32" spans="1:8" ht="31.5" customHeight="1">
      <c r="A32" s="5" t="s">
        <v>31</v>
      </c>
      <c r="B32" s="8" t="s">
        <v>32</v>
      </c>
      <c r="C32" s="45">
        <f>C33</f>
        <v>45000</v>
      </c>
      <c r="D32" s="45">
        <f>D33</f>
        <v>10045</v>
      </c>
      <c r="E32" s="13">
        <f t="shared" si="3"/>
        <v>22.322222222222223</v>
      </c>
      <c r="F32" s="13">
        <f t="shared" si="4"/>
        <v>132.18844584813792</v>
      </c>
      <c r="G32" s="68">
        <f t="shared" ref="G32:G33" si="6">G33</f>
        <v>7599</v>
      </c>
      <c r="H32" s="35"/>
    </row>
    <row r="33" spans="1:8" ht="48" customHeight="1">
      <c r="A33" s="21">
        <v>1</v>
      </c>
      <c r="B33" s="22" t="s">
        <v>33</v>
      </c>
      <c r="C33" s="50">
        <f>C34</f>
        <v>45000</v>
      </c>
      <c r="D33" s="50">
        <f>D34</f>
        <v>10045</v>
      </c>
      <c r="E33" s="13">
        <f t="shared" si="3"/>
        <v>22.322222222222223</v>
      </c>
      <c r="F33" s="13">
        <f t="shared" si="4"/>
        <v>132.18844584813792</v>
      </c>
      <c r="G33" s="72">
        <f t="shared" si="6"/>
        <v>7599</v>
      </c>
      <c r="H33" s="35"/>
    </row>
    <row r="34" spans="1:8" ht="36" customHeight="1">
      <c r="A34" s="11" t="s">
        <v>34</v>
      </c>
      <c r="B34" s="12" t="s">
        <v>35</v>
      </c>
      <c r="C34" s="51">
        <f>C23</f>
        <v>45000</v>
      </c>
      <c r="D34" s="51">
        <v>10045</v>
      </c>
      <c r="E34" s="13">
        <f t="shared" si="3"/>
        <v>22.322222222222223</v>
      </c>
      <c r="F34" s="13">
        <f t="shared" si="4"/>
        <v>132.18844584813792</v>
      </c>
      <c r="G34" s="4">
        <v>7599</v>
      </c>
      <c r="H34" s="35"/>
    </row>
    <row r="35" spans="1:8" ht="43.5" customHeight="1">
      <c r="A35" s="11" t="s">
        <v>36</v>
      </c>
      <c r="B35" s="12" t="s">
        <v>37</v>
      </c>
      <c r="C35" s="79"/>
      <c r="D35" s="46"/>
      <c r="E35" s="13"/>
      <c r="F35" s="13"/>
      <c r="G35" s="4"/>
      <c r="H35" s="35"/>
    </row>
    <row r="36" spans="1:8" ht="40.5" customHeight="1">
      <c r="A36" s="21">
        <v>2</v>
      </c>
      <c r="B36" s="22" t="s">
        <v>38</v>
      </c>
      <c r="C36" s="80"/>
      <c r="D36" s="46"/>
      <c r="E36" s="13"/>
      <c r="F36" s="13"/>
      <c r="G36" s="4"/>
      <c r="H36" s="35"/>
    </row>
    <row r="37" spans="1:8" ht="39" customHeight="1">
      <c r="A37" s="11" t="s">
        <v>34</v>
      </c>
      <c r="B37" s="12" t="s">
        <v>39</v>
      </c>
      <c r="C37" s="79"/>
      <c r="D37" s="46"/>
      <c r="E37" s="13"/>
      <c r="F37" s="13"/>
      <c r="G37" s="4"/>
      <c r="H37" s="35"/>
    </row>
    <row r="38" spans="1:8" ht="43.5" customHeight="1">
      <c r="A38" s="11" t="s">
        <v>36</v>
      </c>
      <c r="B38" s="12" t="s">
        <v>40</v>
      </c>
      <c r="C38" s="80"/>
      <c r="D38" s="46"/>
      <c r="E38" s="13"/>
      <c r="F38" s="13"/>
      <c r="G38" s="4"/>
      <c r="H38" s="35"/>
    </row>
    <row r="39" spans="1:8" ht="31.5" customHeight="1">
      <c r="A39" s="5" t="s">
        <v>41</v>
      </c>
      <c r="B39" s="8" t="s">
        <v>42</v>
      </c>
      <c r="C39" s="79">
        <f>C46</f>
        <v>0</v>
      </c>
      <c r="D39" s="52">
        <f>D40+D43+D46</f>
        <v>0</v>
      </c>
      <c r="E39" s="13"/>
      <c r="F39" s="13"/>
      <c r="G39" s="4"/>
      <c r="H39" s="35"/>
    </row>
    <row r="40" spans="1:8">
      <c r="A40" s="21">
        <v>1</v>
      </c>
      <c r="B40" s="22" t="s">
        <v>18</v>
      </c>
      <c r="C40" s="50"/>
      <c r="D40" s="53"/>
      <c r="E40" s="13"/>
      <c r="F40" s="13"/>
      <c r="G40" s="4"/>
      <c r="H40" s="35"/>
    </row>
    <row r="41" spans="1:8">
      <c r="A41" s="5"/>
      <c r="B41" s="12" t="s">
        <v>19</v>
      </c>
      <c r="C41" s="51"/>
      <c r="D41" s="53"/>
      <c r="E41" s="13"/>
      <c r="F41" s="13"/>
      <c r="G41" s="4"/>
      <c r="H41" s="35"/>
    </row>
    <row r="42" spans="1:8">
      <c r="A42" s="5"/>
      <c r="B42" s="12" t="s">
        <v>19</v>
      </c>
      <c r="C42" s="79"/>
      <c r="D42" s="53"/>
      <c r="E42" s="13"/>
      <c r="F42" s="13"/>
      <c r="G42" s="4"/>
      <c r="H42" s="35"/>
    </row>
    <row r="43" spans="1:8">
      <c r="A43" s="21">
        <v>2</v>
      </c>
      <c r="B43" s="12" t="s">
        <v>20</v>
      </c>
      <c r="C43" s="79"/>
      <c r="D43" s="53"/>
      <c r="E43" s="13"/>
      <c r="F43" s="13"/>
      <c r="G43" s="4"/>
      <c r="H43" s="35"/>
    </row>
    <row r="44" spans="1:8">
      <c r="A44" s="5"/>
      <c r="B44" s="12" t="s">
        <v>21</v>
      </c>
      <c r="C44" s="80"/>
      <c r="D44" s="53"/>
      <c r="E44" s="13"/>
      <c r="F44" s="13"/>
      <c r="G44" s="4"/>
      <c r="H44" s="35"/>
    </row>
    <row r="45" spans="1:8">
      <c r="A45" s="11"/>
      <c r="B45" s="12" t="s">
        <v>21</v>
      </c>
      <c r="C45" s="79"/>
      <c r="D45" s="53"/>
      <c r="E45" s="13"/>
      <c r="F45" s="13"/>
      <c r="G45" s="4"/>
      <c r="H45" s="35"/>
    </row>
    <row r="46" spans="1:8">
      <c r="A46" s="15">
        <v>3</v>
      </c>
      <c r="B46" s="16" t="s">
        <v>22</v>
      </c>
      <c r="C46" s="79"/>
      <c r="D46" s="53">
        <f>SUM(D47:D54)</f>
        <v>0</v>
      </c>
      <c r="E46" s="13"/>
      <c r="F46" s="13"/>
      <c r="G46" s="4"/>
      <c r="H46" s="35"/>
    </row>
    <row r="47" spans="1:8">
      <c r="A47" s="17"/>
      <c r="B47" s="16" t="s">
        <v>23</v>
      </c>
      <c r="C47" s="79"/>
      <c r="D47" s="46"/>
      <c r="E47" s="13"/>
      <c r="F47" s="13"/>
      <c r="G47" s="4"/>
      <c r="H47" s="35"/>
    </row>
    <row r="48" spans="1:8" ht="31.5">
      <c r="A48" s="17"/>
      <c r="B48" s="16" t="s">
        <v>24</v>
      </c>
      <c r="C48" s="79"/>
      <c r="D48" s="46"/>
      <c r="E48" s="13"/>
      <c r="F48" s="13"/>
      <c r="G48" s="4"/>
      <c r="H48" s="35"/>
    </row>
    <row r="49" spans="1:8">
      <c r="A49" s="18"/>
      <c r="B49" s="19" t="s">
        <v>25</v>
      </c>
      <c r="C49" s="79"/>
      <c r="D49" s="46"/>
      <c r="E49" s="13"/>
      <c r="F49" s="13"/>
      <c r="G49" s="4"/>
      <c r="H49" s="35"/>
    </row>
    <row r="50" spans="1:8">
      <c r="A50" s="17"/>
      <c r="B50" s="20" t="s">
        <v>26</v>
      </c>
      <c r="C50" s="79"/>
      <c r="D50" s="46"/>
      <c r="E50" s="13"/>
      <c r="F50" s="13"/>
      <c r="G50" s="4"/>
      <c r="H50" s="35"/>
    </row>
    <row r="51" spans="1:8">
      <c r="A51" s="17"/>
      <c r="B51" s="20" t="s">
        <v>43</v>
      </c>
      <c r="C51" s="79"/>
      <c r="D51" s="46"/>
      <c r="E51" s="13"/>
      <c r="F51" s="13"/>
      <c r="G51" s="4"/>
      <c r="H51" s="35"/>
    </row>
    <row r="52" spans="1:8" ht="31.5">
      <c r="A52" s="17"/>
      <c r="B52" s="16" t="s">
        <v>28</v>
      </c>
      <c r="C52" s="79"/>
      <c r="D52" s="53">
        <v>0</v>
      </c>
      <c r="E52" s="13"/>
      <c r="F52" s="13"/>
      <c r="G52" s="4"/>
      <c r="H52" s="35"/>
    </row>
    <row r="53" spans="1:8" ht="31.5">
      <c r="A53" s="18"/>
      <c r="B53" s="19" t="s">
        <v>44</v>
      </c>
      <c r="C53" s="79"/>
      <c r="D53" s="53"/>
      <c r="E53" s="13"/>
      <c r="F53" s="13"/>
      <c r="G53" s="4"/>
      <c r="H53" s="35"/>
    </row>
    <row r="54" spans="1:8">
      <c r="A54" s="17"/>
      <c r="B54" s="16" t="s">
        <v>30</v>
      </c>
      <c r="C54" s="79"/>
      <c r="D54" s="46"/>
      <c r="E54" s="13"/>
      <c r="F54" s="13"/>
      <c r="G54" s="4"/>
      <c r="H54" s="35"/>
    </row>
    <row r="55" spans="1:8" ht="42.75" customHeight="1">
      <c r="A55" s="5" t="s">
        <v>45</v>
      </c>
      <c r="B55" s="8" t="s">
        <v>46</v>
      </c>
      <c r="C55" s="45">
        <f>C56+C91+C122</f>
        <v>2095</v>
      </c>
      <c r="D55" s="54">
        <f t="shared" ref="D55" si="7">D56+D91+D122</f>
        <v>350.45800000000003</v>
      </c>
      <c r="E55" s="13">
        <f t="shared" si="3"/>
        <v>16.728305489260144</v>
      </c>
      <c r="F55" s="14">
        <f>D55/G55*100</f>
        <v>28.538925081433224</v>
      </c>
      <c r="G55" s="73">
        <f t="shared" ref="G55" si="8">G56+G57+G60+G67+G70</f>
        <v>1228</v>
      </c>
      <c r="H55" s="35"/>
    </row>
    <row r="56" spans="1:8" ht="33.75" customHeight="1">
      <c r="A56" s="5" t="s">
        <v>16</v>
      </c>
      <c r="B56" s="8" t="s">
        <v>47</v>
      </c>
      <c r="C56" s="79">
        <f>C57+C60+C67+C70</f>
        <v>2095</v>
      </c>
      <c r="D56" s="55">
        <f t="shared" ref="D56:G56" si="9">D57+D60+D67+D70</f>
        <v>350.45800000000003</v>
      </c>
      <c r="E56" s="13">
        <f t="shared" si="3"/>
        <v>16.728305489260144</v>
      </c>
      <c r="F56" s="14">
        <f t="shared" ref="F56:F71" si="10">D56/G56*100</f>
        <v>57.077850162866447</v>
      </c>
      <c r="G56" s="74">
        <f t="shared" si="9"/>
        <v>614</v>
      </c>
      <c r="H56" s="35"/>
    </row>
    <row r="57" spans="1:8" ht="33" customHeight="1">
      <c r="A57" s="5">
        <v>1</v>
      </c>
      <c r="B57" s="8" t="s">
        <v>38</v>
      </c>
      <c r="C57" s="79"/>
      <c r="D57" s="46"/>
      <c r="E57" s="13"/>
      <c r="F57" s="14"/>
      <c r="G57" s="4"/>
      <c r="H57" s="35"/>
    </row>
    <row r="58" spans="1:8" ht="33.75" hidden="1" customHeight="1">
      <c r="A58" s="11" t="s">
        <v>48</v>
      </c>
      <c r="B58" s="12" t="s">
        <v>39</v>
      </c>
      <c r="C58" s="46"/>
      <c r="D58" s="46"/>
      <c r="E58" s="13"/>
      <c r="F58" s="14"/>
      <c r="G58" s="4"/>
      <c r="H58" s="35"/>
    </row>
    <row r="59" spans="1:8" ht="45" hidden="1" customHeight="1">
      <c r="A59" s="11" t="s">
        <v>49</v>
      </c>
      <c r="B59" s="12" t="s">
        <v>40</v>
      </c>
      <c r="C59" s="46"/>
      <c r="D59" s="56"/>
      <c r="E59" s="13"/>
      <c r="F59" s="14"/>
      <c r="G59" s="64"/>
      <c r="H59" s="36"/>
    </row>
    <row r="60" spans="1:8" ht="42.75" customHeight="1">
      <c r="A60" s="23">
        <v>2</v>
      </c>
      <c r="B60" s="8" t="s">
        <v>50</v>
      </c>
      <c r="C60" s="45"/>
      <c r="D60" s="57"/>
      <c r="E60" s="13"/>
      <c r="F60" s="14"/>
      <c r="G60" s="64"/>
      <c r="H60" s="35"/>
    </row>
    <row r="61" spans="1:8" ht="57.75" hidden="1" customHeight="1">
      <c r="A61" s="18" t="s">
        <v>51</v>
      </c>
      <c r="B61" s="12" t="s">
        <v>52</v>
      </c>
      <c r="C61" s="82"/>
      <c r="D61" s="46"/>
      <c r="E61" s="13"/>
      <c r="F61" s="14"/>
      <c r="G61" s="4"/>
      <c r="H61" s="35"/>
    </row>
    <row r="62" spans="1:8" ht="50.25" hidden="1" customHeight="1">
      <c r="A62" s="24"/>
      <c r="B62" s="25" t="s">
        <v>53</v>
      </c>
      <c r="C62" s="82"/>
      <c r="D62" s="46"/>
      <c r="E62" s="13"/>
      <c r="F62" s="14"/>
      <c r="G62" s="4"/>
      <c r="H62" s="35"/>
    </row>
    <row r="63" spans="1:8" ht="31.5" hidden="1">
      <c r="A63" s="24"/>
      <c r="B63" s="25" t="s">
        <v>54</v>
      </c>
      <c r="C63" s="58"/>
      <c r="D63" s="58"/>
      <c r="E63" s="13"/>
      <c r="F63" s="14"/>
      <c r="G63" s="75"/>
      <c r="H63" s="37"/>
    </row>
    <row r="64" spans="1:8" ht="31.5" hidden="1">
      <c r="A64" s="24"/>
      <c r="B64" s="25" t="s">
        <v>55</v>
      </c>
      <c r="C64" s="45"/>
      <c r="D64" s="57"/>
      <c r="E64" s="13"/>
      <c r="F64" s="14"/>
      <c r="G64" s="75"/>
      <c r="H64" s="37"/>
    </row>
    <row r="65" spans="1:8" ht="31.5" hidden="1">
      <c r="A65" s="18" t="s">
        <v>56</v>
      </c>
      <c r="B65" s="12" t="s">
        <v>57</v>
      </c>
      <c r="C65" s="45"/>
      <c r="D65" s="57"/>
      <c r="E65" s="13"/>
      <c r="F65" s="14"/>
      <c r="G65" s="75"/>
      <c r="H65" s="37"/>
    </row>
    <row r="66" spans="1:8" ht="31.5" hidden="1">
      <c r="A66" s="18" t="s">
        <v>58</v>
      </c>
      <c r="B66" s="12" t="s">
        <v>59</v>
      </c>
      <c r="C66" s="45"/>
      <c r="D66" s="57"/>
      <c r="E66" s="13"/>
      <c r="F66" s="14"/>
      <c r="G66" s="75"/>
      <c r="H66" s="37"/>
    </row>
    <row r="67" spans="1:8" ht="31.5">
      <c r="A67" s="5">
        <v>3</v>
      </c>
      <c r="B67" s="8" t="s">
        <v>60</v>
      </c>
      <c r="C67" s="45"/>
      <c r="D67" s="57"/>
      <c r="E67" s="13"/>
      <c r="F67" s="14"/>
      <c r="G67" s="76"/>
      <c r="H67" s="38"/>
    </row>
    <row r="68" spans="1:8" hidden="1">
      <c r="A68" s="11" t="s">
        <v>61</v>
      </c>
      <c r="B68" s="12" t="s">
        <v>35</v>
      </c>
      <c r="C68" s="45"/>
      <c r="D68" s="57"/>
      <c r="E68" s="13" t="e">
        <f t="shared" si="3"/>
        <v>#DIV/0!</v>
      </c>
      <c r="F68" s="14" t="e">
        <f t="shared" si="10"/>
        <v>#DIV/0!</v>
      </c>
      <c r="G68" s="76"/>
      <c r="H68" s="38"/>
    </row>
    <row r="69" spans="1:8" ht="31.5" hidden="1">
      <c r="A69" s="11" t="s">
        <v>62</v>
      </c>
      <c r="B69" s="12" t="s">
        <v>59</v>
      </c>
      <c r="C69" s="45"/>
      <c r="D69" s="57"/>
      <c r="E69" s="13" t="e">
        <f t="shared" si="3"/>
        <v>#DIV/0!</v>
      </c>
      <c r="F69" s="14" t="e">
        <f t="shared" si="10"/>
        <v>#DIV/0!</v>
      </c>
      <c r="G69" s="76"/>
      <c r="H69" s="38"/>
    </row>
    <row r="70" spans="1:8" ht="31.5">
      <c r="A70" s="5">
        <v>4</v>
      </c>
      <c r="B70" s="8" t="s">
        <v>33</v>
      </c>
      <c r="C70" s="59">
        <f>C71+C72</f>
        <v>2095</v>
      </c>
      <c r="D70" s="59">
        <f>D71+D72</f>
        <v>350.45800000000003</v>
      </c>
      <c r="E70" s="13">
        <f t="shared" si="3"/>
        <v>16.728305489260144</v>
      </c>
      <c r="F70" s="14">
        <f t="shared" si="10"/>
        <v>57.077850162866447</v>
      </c>
      <c r="G70" s="77">
        <f t="shared" ref="G70" si="11">G71+G72</f>
        <v>614</v>
      </c>
      <c r="H70" s="38"/>
    </row>
    <row r="71" spans="1:8">
      <c r="A71" s="11" t="s">
        <v>63</v>
      </c>
      <c r="B71" s="12" t="s">
        <v>35</v>
      </c>
      <c r="C71" s="83">
        <v>1715</v>
      </c>
      <c r="D71" s="60">
        <v>350.45800000000003</v>
      </c>
      <c r="E71" s="13">
        <f t="shared" si="3"/>
        <v>20.434868804664724</v>
      </c>
      <c r="F71" s="14">
        <f t="shared" si="10"/>
        <v>57.077850162866447</v>
      </c>
      <c r="G71" s="76">
        <v>614</v>
      </c>
      <c r="H71" s="38"/>
    </row>
    <row r="72" spans="1:8" ht="31.5">
      <c r="A72" s="11" t="s">
        <v>64</v>
      </c>
      <c r="B72" s="12" t="s">
        <v>59</v>
      </c>
      <c r="C72" s="46">
        <v>380</v>
      </c>
      <c r="D72" s="61"/>
      <c r="E72" s="13">
        <f t="shared" si="3"/>
        <v>0</v>
      </c>
      <c r="F72" s="14"/>
      <c r="G72" s="76"/>
      <c r="H72" s="38"/>
    </row>
    <row r="73" spans="1:8" hidden="1">
      <c r="A73" s="5">
        <v>5</v>
      </c>
      <c r="B73" s="8" t="s">
        <v>65</v>
      </c>
      <c r="C73" s="45"/>
      <c r="D73" s="57"/>
      <c r="E73" s="13" t="e">
        <f t="shared" si="3"/>
        <v>#DIV/0!</v>
      </c>
      <c r="F73" s="14" t="e">
        <f t="shared" ref="F73:F86" si="12">D73/G73*100</f>
        <v>#DIV/0!</v>
      </c>
      <c r="G73" s="76"/>
      <c r="H73" s="38"/>
    </row>
    <row r="74" spans="1:8" hidden="1">
      <c r="A74" s="11" t="s">
        <v>66</v>
      </c>
      <c r="B74" s="12" t="s">
        <v>35</v>
      </c>
      <c r="C74" s="45"/>
      <c r="D74" s="57"/>
      <c r="E74" s="13" t="e">
        <f t="shared" si="3"/>
        <v>#DIV/0!</v>
      </c>
      <c r="F74" s="14" t="e">
        <f t="shared" si="12"/>
        <v>#DIV/0!</v>
      </c>
      <c r="G74" s="76"/>
      <c r="H74" s="38"/>
    </row>
    <row r="75" spans="1:8" ht="31.5" hidden="1">
      <c r="A75" s="11" t="s">
        <v>67</v>
      </c>
      <c r="B75" s="12" t="s">
        <v>59</v>
      </c>
      <c r="C75" s="45"/>
      <c r="D75" s="57"/>
      <c r="E75" s="13" t="e">
        <f t="shared" si="3"/>
        <v>#DIV/0!</v>
      </c>
      <c r="F75" s="14" t="e">
        <f t="shared" si="12"/>
        <v>#DIV/0!</v>
      </c>
      <c r="G75" s="76"/>
      <c r="H75" s="38"/>
    </row>
    <row r="76" spans="1:8" hidden="1">
      <c r="A76" s="5">
        <v>6</v>
      </c>
      <c r="B76" s="8" t="s">
        <v>68</v>
      </c>
      <c r="C76" s="45"/>
      <c r="D76" s="57"/>
      <c r="E76" s="13" t="e">
        <f t="shared" si="3"/>
        <v>#DIV/0!</v>
      </c>
      <c r="F76" s="14" t="e">
        <f t="shared" si="12"/>
        <v>#DIV/0!</v>
      </c>
      <c r="G76" s="76"/>
      <c r="H76" s="38"/>
    </row>
    <row r="77" spans="1:8" hidden="1">
      <c r="A77" s="11" t="s">
        <v>69</v>
      </c>
      <c r="B77" s="12" t="s">
        <v>35</v>
      </c>
      <c r="C77" s="45"/>
      <c r="D77" s="57"/>
      <c r="E77" s="13" t="e">
        <f t="shared" si="3"/>
        <v>#DIV/0!</v>
      </c>
      <c r="F77" s="14" t="e">
        <f t="shared" si="12"/>
        <v>#DIV/0!</v>
      </c>
      <c r="G77" s="76"/>
      <c r="H77" s="38"/>
    </row>
    <row r="78" spans="1:8" ht="31.5" hidden="1">
      <c r="A78" s="11" t="s">
        <v>70</v>
      </c>
      <c r="B78" s="12" t="s">
        <v>59</v>
      </c>
      <c r="C78" s="45"/>
      <c r="D78" s="57"/>
      <c r="E78" s="13" t="e">
        <f t="shared" si="3"/>
        <v>#DIV/0!</v>
      </c>
      <c r="F78" s="14" t="e">
        <f t="shared" si="12"/>
        <v>#DIV/0!</v>
      </c>
      <c r="G78" s="76"/>
      <c r="H78" s="38"/>
    </row>
    <row r="79" spans="1:8" ht="31.5" hidden="1">
      <c r="A79" s="5">
        <v>7</v>
      </c>
      <c r="B79" s="8" t="s">
        <v>71</v>
      </c>
      <c r="C79" s="45"/>
      <c r="D79" s="57"/>
      <c r="E79" s="13" t="e">
        <f t="shared" si="3"/>
        <v>#DIV/0!</v>
      </c>
      <c r="F79" s="14" t="e">
        <f t="shared" si="12"/>
        <v>#DIV/0!</v>
      </c>
      <c r="G79" s="76"/>
      <c r="H79" s="38"/>
    </row>
    <row r="80" spans="1:8" hidden="1">
      <c r="A80" s="11" t="s">
        <v>72</v>
      </c>
      <c r="B80" s="12" t="s">
        <v>35</v>
      </c>
      <c r="C80" s="45"/>
      <c r="D80" s="57"/>
      <c r="E80" s="13" t="e">
        <f t="shared" si="3"/>
        <v>#DIV/0!</v>
      </c>
      <c r="F80" s="14" t="e">
        <f t="shared" si="12"/>
        <v>#DIV/0!</v>
      </c>
      <c r="G80" s="76"/>
      <c r="H80" s="38"/>
    </row>
    <row r="81" spans="1:8" ht="31.5" hidden="1">
      <c r="A81" s="11" t="s">
        <v>73</v>
      </c>
      <c r="B81" s="12" t="s">
        <v>59</v>
      </c>
      <c r="C81" s="45"/>
      <c r="D81" s="57"/>
      <c r="E81" s="13" t="e">
        <f t="shared" ref="E81:E90" si="13">D81/C81*100</f>
        <v>#DIV/0!</v>
      </c>
      <c r="F81" s="14" t="e">
        <f t="shared" si="12"/>
        <v>#DIV/0!</v>
      </c>
      <c r="G81" s="76"/>
      <c r="H81" s="38"/>
    </row>
    <row r="82" spans="1:8" ht="31.5" hidden="1">
      <c r="A82" s="5">
        <v>8</v>
      </c>
      <c r="B82" s="8" t="s">
        <v>74</v>
      </c>
      <c r="C82" s="45"/>
      <c r="D82" s="57"/>
      <c r="E82" s="13" t="e">
        <f t="shared" si="13"/>
        <v>#DIV/0!</v>
      </c>
      <c r="F82" s="14" t="e">
        <f t="shared" si="12"/>
        <v>#DIV/0!</v>
      </c>
      <c r="G82" s="76"/>
      <c r="H82" s="38"/>
    </row>
    <row r="83" spans="1:8" hidden="1">
      <c r="A83" s="11" t="s">
        <v>75</v>
      </c>
      <c r="B83" s="12" t="s">
        <v>35</v>
      </c>
      <c r="C83" s="45"/>
      <c r="D83" s="57"/>
      <c r="E83" s="13" t="e">
        <f t="shared" si="13"/>
        <v>#DIV/0!</v>
      </c>
      <c r="F83" s="14" t="e">
        <f t="shared" si="12"/>
        <v>#DIV/0!</v>
      </c>
      <c r="G83" s="76"/>
      <c r="H83" s="38"/>
    </row>
    <row r="84" spans="1:8" ht="31.5" hidden="1">
      <c r="A84" s="11" t="s">
        <v>76</v>
      </c>
      <c r="B84" s="12" t="s">
        <v>59</v>
      </c>
      <c r="C84" s="45"/>
      <c r="D84" s="57"/>
      <c r="E84" s="13" t="e">
        <f t="shared" si="13"/>
        <v>#DIV/0!</v>
      </c>
      <c r="F84" s="14" t="e">
        <f t="shared" si="12"/>
        <v>#DIV/0!</v>
      </c>
      <c r="G84" s="76"/>
      <c r="H84" s="38"/>
    </row>
    <row r="85" spans="1:8" ht="31.5" hidden="1">
      <c r="A85" s="5">
        <v>9</v>
      </c>
      <c r="B85" s="8" t="s">
        <v>77</v>
      </c>
      <c r="C85" s="45"/>
      <c r="D85" s="57"/>
      <c r="E85" s="13" t="e">
        <f t="shared" si="13"/>
        <v>#DIV/0!</v>
      </c>
      <c r="F85" s="14" t="e">
        <f t="shared" si="12"/>
        <v>#DIV/0!</v>
      </c>
      <c r="G85" s="76"/>
      <c r="H85" s="38"/>
    </row>
    <row r="86" spans="1:8" hidden="1">
      <c r="A86" s="11" t="s">
        <v>78</v>
      </c>
      <c r="B86" s="12" t="s">
        <v>35</v>
      </c>
      <c r="C86" s="45"/>
      <c r="D86" s="57"/>
      <c r="E86" s="13" t="e">
        <f t="shared" si="13"/>
        <v>#DIV/0!</v>
      </c>
      <c r="F86" s="14" t="e">
        <f t="shared" si="12"/>
        <v>#DIV/0!</v>
      </c>
      <c r="G86" s="76"/>
      <c r="H86" s="38"/>
    </row>
    <row r="87" spans="1:8" ht="31.5" hidden="1">
      <c r="A87" s="11" t="s">
        <v>79</v>
      </c>
      <c r="B87" s="12" t="s">
        <v>59</v>
      </c>
      <c r="C87" s="45"/>
      <c r="D87" s="57"/>
      <c r="E87" s="13" t="e">
        <f t="shared" si="13"/>
        <v>#DIV/0!</v>
      </c>
      <c r="F87" s="14" t="e">
        <f t="shared" ref="F87:F90" si="14">D87/G87*100</f>
        <v>#DIV/0!</v>
      </c>
      <c r="G87" s="76"/>
      <c r="H87" s="38"/>
    </row>
    <row r="88" spans="1:8" ht="31.5" hidden="1">
      <c r="A88" s="5">
        <v>10</v>
      </c>
      <c r="B88" s="8" t="s">
        <v>80</v>
      </c>
      <c r="C88" s="45"/>
      <c r="D88" s="57"/>
      <c r="E88" s="13" t="e">
        <f t="shared" si="13"/>
        <v>#DIV/0!</v>
      </c>
      <c r="F88" s="14" t="e">
        <f t="shared" si="14"/>
        <v>#DIV/0!</v>
      </c>
      <c r="G88" s="76"/>
      <c r="H88" s="38"/>
    </row>
    <row r="89" spans="1:8" hidden="1">
      <c r="A89" s="11" t="s">
        <v>81</v>
      </c>
      <c r="B89" s="12" t="s">
        <v>35</v>
      </c>
      <c r="C89" s="45"/>
      <c r="D89" s="57"/>
      <c r="E89" s="13" t="e">
        <f t="shared" si="13"/>
        <v>#DIV/0!</v>
      </c>
      <c r="F89" s="14" t="e">
        <f t="shared" si="14"/>
        <v>#DIV/0!</v>
      </c>
      <c r="G89" s="76"/>
      <c r="H89" s="38"/>
    </row>
    <row r="90" spans="1:8" ht="31.5" hidden="1">
      <c r="A90" s="11" t="s">
        <v>82</v>
      </c>
      <c r="B90" s="12" t="s">
        <v>59</v>
      </c>
      <c r="C90" s="45"/>
      <c r="D90" s="57"/>
      <c r="E90" s="13" t="e">
        <f t="shared" si="13"/>
        <v>#DIV/0!</v>
      </c>
      <c r="F90" s="14" t="e">
        <f t="shared" si="14"/>
        <v>#DIV/0!</v>
      </c>
      <c r="G90" s="76"/>
      <c r="H90" s="38"/>
    </row>
    <row r="91" spans="1:8">
      <c r="A91" s="5" t="s">
        <v>31</v>
      </c>
      <c r="B91" s="8" t="s">
        <v>83</v>
      </c>
      <c r="C91" s="45"/>
      <c r="D91" s="57"/>
      <c r="E91" s="13"/>
      <c r="F91" s="26"/>
      <c r="G91" s="76"/>
      <c r="H91" s="38"/>
    </row>
    <row r="92" spans="1:8" hidden="1">
      <c r="A92" s="5">
        <v>1</v>
      </c>
      <c r="B92" s="8" t="s">
        <v>38</v>
      </c>
      <c r="C92" s="45"/>
      <c r="D92" s="62"/>
      <c r="E92" s="13"/>
      <c r="F92" s="27"/>
    </row>
    <row r="93" spans="1:8" hidden="1">
      <c r="A93" s="11" t="s">
        <v>48</v>
      </c>
      <c r="B93" s="12" t="s">
        <v>84</v>
      </c>
      <c r="C93" s="45"/>
      <c r="D93" s="62"/>
      <c r="E93" s="13"/>
      <c r="F93" s="27"/>
    </row>
    <row r="94" spans="1:8" hidden="1">
      <c r="A94" s="11" t="s">
        <v>49</v>
      </c>
      <c r="B94" s="12" t="s">
        <v>85</v>
      </c>
      <c r="C94" s="45"/>
      <c r="D94" s="62"/>
      <c r="E94" s="13"/>
      <c r="F94" s="27"/>
    </row>
    <row r="95" spans="1:8" ht="31.5" hidden="1">
      <c r="A95" s="23">
        <v>2</v>
      </c>
      <c r="B95" s="8" t="s">
        <v>50</v>
      </c>
      <c r="C95" s="45"/>
      <c r="D95" s="62"/>
      <c r="E95" s="13"/>
      <c r="F95" s="27"/>
    </row>
    <row r="96" spans="1:8" hidden="1">
      <c r="A96" s="11" t="s">
        <v>51</v>
      </c>
      <c r="B96" s="12" t="s">
        <v>84</v>
      </c>
      <c r="C96" s="45"/>
      <c r="D96" s="62"/>
      <c r="E96" s="13"/>
      <c r="F96" s="27"/>
    </row>
    <row r="97" spans="1:6">
      <c r="A97" s="11" t="s">
        <v>56</v>
      </c>
      <c r="B97" s="12" t="s">
        <v>85</v>
      </c>
      <c r="C97" s="45"/>
      <c r="D97" s="62"/>
      <c r="E97" s="13"/>
      <c r="F97" s="27"/>
    </row>
    <row r="98" spans="1:6" ht="31.5">
      <c r="A98" s="5">
        <v>3</v>
      </c>
      <c r="B98" s="8" t="s">
        <v>60</v>
      </c>
      <c r="C98" s="45"/>
      <c r="D98" s="62"/>
      <c r="E98" s="13"/>
      <c r="F98" s="27"/>
    </row>
    <row r="99" spans="1:6">
      <c r="A99" s="11" t="s">
        <v>61</v>
      </c>
      <c r="B99" s="12" t="s">
        <v>84</v>
      </c>
      <c r="C99" s="45"/>
      <c r="D99" s="62"/>
      <c r="E99" s="13"/>
      <c r="F99" s="27"/>
    </row>
    <row r="100" spans="1:6">
      <c r="A100" s="11" t="s">
        <v>62</v>
      </c>
      <c r="B100" s="12" t="s">
        <v>85</v>
      </c>
      <c r="C100" s="45"/>
      <c r="D100" s="62"/>
      <c r="E100" s="13"/>
      <c r="F100" s="27"/>
    </row>
    <row r="101" spans="1:6" ht="31.5">
      <c r="A101" s="5">
        <v>4</v>
      </c>
      <c r="B101" s="8" t="s">
        <v>33</v>
      </c>
      <c r="C101" s="45"/>
      <c r="D101" s="62"/>
      <c r="E101" s="13"/>
      <c r="F101" s="27"/>
    </row>
    <row r="102" spans="1:6">
      <c r="A102" s="11" t="s">
        <v>63</v>
      </c>
      <c r="B102" s="12" t="s">
        <v>84</v>
      </c>
      <c r="C102" s="45"/>
      <c r="D102" s="62"/>
      <c r="E102" s="13"/>
      <c r="F102" s="27"/>
    </row>
    <row r="103" spans="1:6">
      <c r="A103" s="11" t="s">
        <v>64</v>
      </c>
      <c r="B103" s="12" t="s">
        <v>85</v>
      </c>
      <c r="C103" s="45"/>
      <c r="D103" s="62"/>
      <c r="E103" s="13"/>
      <c r="F103" s="27"/>
    </row>
    <row r="104" spans="1:6">
      <c r="A104" s="5">
        <v>5</v>
      </c>
      <c r="B104" s="8" t="s">
        <v>65</v>
      </c>
      <c r="C104" s="45"/>
      <c r="D104" s="62"/>
      <c r="E104" s="13"/>
      <c r="F104" s="27"/>
    </row>
    <row r="105" spans="1:6">
      <c r="A105" s="11" t="s">
        <v>66</v>
      </c>
      <c r="B105" s="12" t="s">
        <v>84</v>
      </c>
      <c r="C105" s="45"/>
      <c r="D105" s="62"/>
      <c r="E105" s="13"/>
      <c r="F105" s="27"/>
    </row>
    <row r="106" spans="1:6">
      <c r="A106" s="11" t="s">
        <v>56</v>
      </c>
      <c r="B106" s="12" t="s">
        <v>85</v>
      </c>
      <c r="C106" s="45"/>
      <c r="D106" s="62"/>
      <c r="E106" s="13"/>
      <c r="F106" s="27"/>
    </row>
    <row r="107" spans="1:6">
      <c r="A107" s="5">
        <v>6</v>
      </c>
      <c r="B107" s="8" t="s">
        <v>68</v>
      </c>
      <c r="C107" s="45"/>
      <c r="D107" s="62"/>
      <c r="E107" s="13"/>
      <c r="F107" s="27"/>
    </row>
    <row r="108" spans="1:6">
      <c r="A108" s="11" t="s">
        <v>69</v>
      </c>
      <c r="B108" s="12" t="s">
        <v>84</v>
      </c>
      <c r="C108" s="45"/>
      <c r="D108" s="62"/>
      <c r="E108" s="13"/>
      <c r="F108" s="27"/>
    </row>
    <row r="109" spans="1:6">
      <c r="A109" s="11" t="s">
        <v>70</v>
      </c>
      <c r="B109" s="12" t="s">
        <v>85</v>
      </c>
      <c r="C109" s="45"/>
      <c r="D109" s="62"/>
      <c r="E109" s="13"/>
      <c r="F109" s="27"/>
    </row>
    <row r="110" spans="1:6" ht="31.5">
      <c r="A110" s="5">
        <v>7</v>
      </c>
      <c r="B110" s="8" t="s">
        <v>71</v>
      </c>
      <c r="C110" s="45"/>
      <c r="D110" s="62"/>
      <c r="E110" s="13"/>
      <c r="F110" s="27"/>
    </row>
    <row r="111" spans="1:6">
      <c r="A111" s="11" t="s">
        <v>72</v>
      </c>
      <c r="B111" s="12" t="s">
        <v>84</v>
      </c>
      <c r="C111" s="45"/>
      <c r="D111" s="62"/>
      <c r="E111" s="13"/>
      <c r="F111" s="27"/>
    </row>
    <row r="112" spans="1:6">
      <c r="A112" s="11" t="s">
        <v>73</v>
      </c>
      <c r="B112" s="12" t="s">
        <v>85</v>
      </c>
      <c r="C112" s="45"/>
      <c r="D112" s="62"/>
      <c r="E112" s="13"/>
      <c r="F112" s="27"/>
    </row>
    <row r="113" spans="1:6" ht="31.5">
      <c r="A113" s="5">
        <v>8</v>
      </c>
      <c r="B113" s="8" t="s">
        <v>74</v>
      </c>
      <c r="C113" s="45"/>
      <c r="D113" s="62"/>
      <c r="E113" s="13"/>
      <c r="F113" s="27"/>
    </row>
    <row r="114" spans="1:6">
      <c r="A114" s="11" t="s">
        <v>75</v>
      </c>
      <c r="B114" s="12" t="s">
        <v>84</v>
      </c>
      <c r="C114" s="45"/>
      <c r="D114" s="62"/>
      <c r="E114" s="13"/>
      <c r="F114" s="27"/>
    </row>
    <row r="115" spans="1:6">
      <c r="A115" s="11" t="s">
        <v>76</v>
      </c>
      <c r="B115" s="12" t="s">
        <v>85</v>
      </c>
      <c r="C115" s="45"/>
      <c r="D115" s="62"/>
      <c r="E115" s="13"/>
      <c r="F115" s="27"/>
    </row>
    <row r="116" spans="1:6" ht="31.5">
      <c r="A116" s="5">
        <v>9</v>
      </c>
      <c r="B116" s="8" t="s">
        <v>77</v>
      </c>
      <c r="C116" s="45"/>
      <c r="D116" s="62"/>
      <c r="E116" s="13"/>
      <c r="F116" s="27"/>
    </row>
    <row r="117" spans="1:6">
      <c r="A117" s="11" t="s">
        <v>78</v>
      </c>
      <c r="B117" s="12" t="s">
        <v>84</v>
      </c>
      <c r="C117" s="45"/>
      <c r="D117" s="62"/>
      <c r="E117" s="13"/>
      <c r="F117" s="27"/>
    </row>
    <row r="118" spans="1:6">
      <c r="A118" s="11" t="s">
        <v>79</v>
      </c>
      <c r="B118" s="12" t="s">
        <v>85</v>
      </c>
      <c r="C118" s="45"/>
      <c r="D118" s="62"/>
      <c r="E118" s="13"/>
      <c r="F118" s="27"/>
    </row>
    <row r="119" spans="1:6" ht="31.5">
      <c r="A119" s="5">
        <v>10</v>
      </c>
      <c r="B119" s="8" t="s">
        <v>80</v>
      </c>
      <c r="C119" s="45"/>
      <c r="D119" s="62"/>
      <c r="E119" s="13"/>
      <c r="F119" s="27"/>
    </row>
    <row r="120" spans="1:6">
      <c r="A120" s="11" t="s">
        <v>81</v>
      </c>
      <c r="B120" s="12" t="s">
        <v>84</v>
      </c>
      <c r="C120" s="45"/>
      <c r="D120" s="62"/>
      <c r="E120" s="13"/>
      <c r="F120" s="27"/>
    </row>
    <row r="121" spans="1:6">
      <c r="A121" s="11" t="s">
        <v>82</v>
      </c>
      <c r="B121" s="12" t="s">
        <v>85</v>
      </c>
      <c r="C121" s="45"/>
      <c r="D121" s="62"/>
      <c r="E121" s="13"/>
      <c r="F121" s="27"/>
    </row>
    <row r="122" spans="1:6">
      <c r="A122" s="5" t="s">
        <v>41</v>
      </c>
      <c r="B122" s="8" t="s">
        <v>86</v>
      </c>
      <c r="C122" s="45"/>
      <c r="D122" s="62"/>
      <c r="E122" s="13"/>
      <c r="F122" s="27"/>
    </row>
    <row r="123" spans="1:6">
      <c r="A123" s="5">
        <v>1</v>
      </c>
      <c r="B123" s="8" t="s">
        <v>38</v>
      </c>
      <c r="C123" s="84"/>
      <c r="D123" s="63"/>
      <c r="E123" s="13"/>
      <c r="F123" s="27"/>
    </row>
    <row r="124" spans="1:6">
      <c r="A124" s="11" t="s">
        <v>48</v>
      </c>
      <c r="B124" s="12" t="s">
        <v>84</v>
      </c>
      <c r="C124" s="84"/>
      <c r="D124" s="63"/>
      <c r="E124" s="13"/>
      <c r="F124" s="27"/>
    </row>
    <row r="125" spans="1:6">
      <c r="A125" s="11" t="s">
        <v>49</v>
      </c>
      <c r="B125" s="12" t="s">
        <v>85</v>
      </c>
      <c r="C125" s="84"/>
      <c r="D125" s="63"/>
      <c r="E125" s="13"/>
      <c r="F125" s="27"/>
    </row>
    <row r="126" spans="1:6" ht="31.5">
      <c r="A126" s="23">
        <v>2</v>
      </c>
      <c r="B126" s="8" t="s">
        <v>50</v>
      </c>
      <c r="C126" s="84"/>
      <c r="D126" s="63"/>
      <c r="E126" s="13"/>
      <c r="F126" s="27"/>
    </row>
    <row r="127" spans="1:6">
      <c r="A127" s="11" t="s">
        <v>51</v>
      </c>
      <c r="B127" s="12" t="s">
        <v>84</v>
      </c>
      <c r="C127" s="84"/>
      <c r="D127" s="63"/>
      <c r="E127" s="13"/>
      <c r="F127" s="27"/>
    </row>
    <row r="128" spans="1:6">
      <c r="A128" s="11" t="s">
        <v>56</v>
      </c>
      <c r="B128" s="12" t="s">
        <v>85</v>
      </c>
      <c r="C128" s="84"/>
      <c r="D128" s="63"/>
      <c r="E128" s="13"/>
      <c r="F128" s="27"/>
    </row>
    <row r="129" spans="1:6" ht="31.5">
      <c r="A129" s="5">
        <v>3</v>
      </c>
      <c r="B129" s="8" t="s">
        <v>60</v>
      </c>
      <c r="C129" s="84"/>
      <c r="D129" s="63"/>
      <c r="E129" s="13"/>
      <c r="F129" s="27"/>
    </row>
    <row r="130" spans="1:6">
      <c r="A130" s="11" t="s">
        <v>61</v>
      </c>
      <c r="B130" s="12" t="s">
        <v>84</v>
      </c>
      <c r="C130" s="84"/>
      <c r="D130" s="63"/>
      <c r="E130" s="13"/>
      <c r="F130" s="27"/>
    </row>
    <row r="131" spans="1:6">
      <c r="A131" s="11" t="s">
        <v>62</v>
      </c>
      <c r="B131" s="12" t="s">
        <v>85</v>
      </c>
      <c r="C131" s="84"/>
      <c r="D131" s="63"/>
      <c r="E131" s="13"/>
      <c r="F131" s="27"/>
    </row>
    <row r="132" spans="1:6" ht="31.5">
      <c r="A132" s="5">
        <v>4</v>
      </c>
      <c r="B132" s="8" t="s">
        <v>33</v>
      </c>
      <c r="C132" s="84"/>
      <c r="D132" s="63"/>
      <c r="E132" s="13"/>
      <c r="F132" s="27"/>
    </row>
    <row r="133" spans="1:6">
      <c r="A133" s="11" t="s">
        <v>63</v>
      </c>
      <c r="B133" s="12" t="s">
        <v>84</v>
      </c>
      <c r="C133" s="84"/>
      <c r="D133" s="63"/>
      <c r="E133" s="13"/>
      <c r="F133" s="27"/>
    </row>
    <row r="134" spans="1:6">
      <c r="A134" s="11" t="s">
        <v>64</v>
      </c>
      <c r="B134" s="12" t="s">
        <v>85</v>
      </c>
      <c r="C134" s="84"/>
      <c r="D134" s="63"/>
      <c r="E134" s="13"/>
      <c r="F134" s="27"/>
    </row>
    <row r="135" spans="1:6">
      <c r="A135" s="5">
        <v>5</v>
      </c>
      <c r="B135" s="8" t="s">
        <v>65</v>
      </c>
      <c r="C135" s="84"/>
      <c r="D135" s="63"/>
      <c r="E135" s="13"/>
      <c r="F135" s="27"/>
    </row>
    <row r="136" spans="1:6">
      <c r="A136" s="11" t="s">
        <v>66</v>
      </c>
      <c r="B136" s="12" t="s">
        <v>84</v>
      </c>
      <c r="C136" s="84"/>
      <c r="D136" s="63"/>
      <c r="E136" s="13"/>
      <c r="F136" s="27"/>
    </row>
    <row r="137" spans="1:6">
      <c r="A137" s="11" t="s">
        <v>56</v>
      </c>
      <c r="B137" s="12" t="s">
        <v>85</v>
      </c>
      <c r="C137" s="84"/>
      <c r="D137" s="63"/>
      <c r="E137" s="13"/>
      <c r="F137" s="27"/>
    </row>
    <row r="138" spans="1:6">
      <c r="A138" s="5">
        <v>6</v>
      </c>
      <c r="B138" s="8" t="s">
        <v>68</v>
      </c>
      <c r="C138" s="84"/>
      <c r="D138" s="63"/>
      <c r="E138" s="13"/>
      <c r="F138" s="27"/>
    </row>
    <row r="139" spans="1:6">
      <c r="A139" s="11" t="s">
        <v>69</v>
      </c>
      <c r="B139" s="12" t="s">
        <v>84</v>
      </c>
      <c r="C139" s="84"/>
      <c r="D139" s="63"/>
      <c r="E139" s="13"/>
      <c r="F139" s="27"/>
    </row>
    <row r="140" spans="1:6">
      <c r="A140" s="11" t="s">
        <v>70</v>
      </c>
      <c r="B140" s="12" t="s">
        <v>85</v>
      </c>
      <c r="C140" s="84"/>
      <c r="D140" s="63"/>
      <c r="E140" s="13"/>
      <c r="F140" s="27"/>
    </row>
    <row r="141" spans="1:6" ht="31.5">
      <c r="A141" s="5">
        <v>7</v>
      </c>
      <c r="B141" s="8" t="s">
        <v>71</v>
      </c>
      <c r="C141" s="84"/>
      <c r="D141" s="63"/>
      <c r="E141" s="13"/>
      <c r="F141" s="27"/>
    </row>
    <row r="142" spans="1:6">
      <c r="A142" s="11" t="s">
        <v>72</v>
      </c>
      <c r="B142" s="12" t="s">
        <v>84</v>
      </c>
      <c r="C142" s="84"/>
      <c r="D142" s="63"/>
      <c r="E142" s="13"/>
      <c r="F142" s="27"/>
    </row>
    <row r="143" spans="1:6">
      <c r="A143" s="11" t="s">
        <v>73</v>
      </c>
      <c r="B143" s="12" t="s">
        <v>85</v>
      </c>
      <c r="C143" s="84"/>
      <c r="D143" s="63"/>
      <c r="E143" s="13"/>
      <c r="F143" s="27"/>
    </row>
    <row r="144" spans="1:6" ht="31.5">
      <c r="A144" s="5">
        <v>8</v>
      </c>
      <c r="B144" s="8" t="s">
        <v>74</v>
      </c>
      <c r="C144" s="84"/>
      <c r="D144" s="63"/>
      <c r="E144" s="13"/>
      <c r="F144" s="27"/>
    </row>
    <row r="145" spans="1:6">
      <c r="A145" s="11" t="s">
        <v>75</v>
      </c>
      <c r="B145" s="12" t="s">
        <v>84</v>
      </c>
      <c r="C145" s="84"/>
      <c r="D145" s="63"/>
      <c r="E145" s="13"/>
      <c r="F145" s="27"/>
    </row>
    <row r="146" spans="1:6">
      <c r="A146" s="11" t="s">
        <v>76</v>
      </c>
      <c r="B146" s="12" t="s">
        <v>85</v>
      </c>
      <c r="C146" s="84"/>
      <c r="D146" s="63"/>
      <c r="E146" s="13"/>
      <c r="F146" s="27"/>
    </row>
    <row r="147" spans="1:6" ht="31.5">
      <c r="A147" s="5">
        <v>9</v>
      </c>
      <c r="B147" s="8" t="s">
        <v>77</v>
      </c>
      <c r="C147" s="84"/>
      <c r="D147" s="63"/>
      <c r="E147" s="13"/>
      <c r="F147" s="27"/>
    </row>
    <row r="148" spans="1:6">
      <c r="A148" s="11" t="s">
        <v>78</v>
      </c>
      <c r="B148" s="12" t="s">
        <v>84</v>
      </c>
      <c r="C148" s="84"/>
      <c r="D148" s="63"/>
      <c r="E148" s="13"/>
      <c r="F148" s="27"/>
    </row>
    <row r="149" spans="1:6">
      <c r="A149" s="11" t="s">
        <v>79</v>
      </c>
      <c r="B149" s="12" t="s">
        <v>85</v>
      </c>
      <c r="C149" s="84"/>
      <c r="D149" s="63"/>
      <c r="E149" s="13"/>
      <c r="F149" s="27"/>
    </row>
    <row r="150" spans="1:6" ht="31.5">
      <c r="A150" s="5">
        <v>10</v>
      </c>
      <c r="B150" s="8" t="s">
        <v>80</v>
      </c>
      <c r="C150" s="84"/>
      <c r="D150" s="63"/>
      <c r="E150" s="13"/>
      <c r="F150" s="27"/>
    </row>
    <row r="151" spans="1:6">
      <c r="A151" s="11" t="s">
        <v>81</v>
      </c>
      <c r="B151" s="12" t="s">
        <v>84</v>
      </c>
      <c r="C151" s="84"/>
      <c r="D151" s="63"/>
      <c r="E151" s="13"/>
      <c r="F151" s="27"/>
    </row>
    <row r="152" spans="1:6">
      <c r="A152" s="11" t="s">
        <v>82</v>
      </c>
      <c r="B152" s="12" t="s">
        <v>85</v>
      </c>
      <c r="C152" s="84"/>
      <c r="D152" s="63"/>
      <c r="E152" s="13"/>
      <c r="F152" s="27"/>
    </row>
    <row r="154" spans="1:6" ht="16.5">
      <c r="A154" s="28"/>
      <c r="B154" s="28"/>
      <c r="C154" s="28"/>
      <c r="D154" s="169"/>
      <c r="E154" s="169"/>
      <c r="F154" s="169"/>
    </row>
    <row r="155" spans="1:6" ht="16.5">
      <c r="A155" s="28"/>
      <c r="B155" s="29"/>
      <c r="C155" s="28"/>
      <c r="D155" s="170"/>
      <c r="E155" s="170"/>
      <c r="F155" s="170"/>
    </row>
    <row r="156" spans="1:6" ht="16.5">
      <c r="A156" s="28"/>
      <c r="B156" s="29"/>
      <c r="C156" s="28"/>
      <c r="D156" s="169"/>
      <c r="E156" s="169"/>
      <c r="F156" s="169"/>
    </row>
    <row r="157" spans="1:6" ht="16.5">
      <c r="A157" s="28"/>
      <c r="B157" s="29"/>
      <c r="C157" s="28"/>
      <c r="D157" s="170"/>
      <c r="E157" s="170"/>
      <c r="F157" s="170"/>
    </row>
    <row r="158" spans="1:6" ht="16.5">
      <c r="B158" s="30"/>
      <c r="D158" s="169"/>
      <c r="E158" s="169"/>
      <c r="F158" s="169"/>
    </row>
    <row r="159" spans="1:6" ht="16.5">
      <c r="B159" s="30"/>
      <c r="D159" s="170"/>
      <c r="E159" s="170"/>
      <c r="F159" s="170"/>
    </row>
    <row r="160" spans="1:6" ht="16.5">
      <c r="B160" s="30"/>
      <c r="D160" s="170"/>
      <c r="E160" s="170"/>
      <c r="F160" s="170"/>
    </row>
    <row r="161" spans="2:6" ht="16.5">
      <c r="B161" s="30"/>
      <c r="D161" s="170"/>
      <c r="E161" s="170"/>
      <c r="F161" s="170"/>
    </row>
    <row r="162" spans="2:6" ht="17.25">
      <c r="D162" s="171"/>
      <c r="E162" s="171"/>
      <c r="F162" s="171"/>
    </row>
    <row r="163" spans="2:6" ht="17.25">
      <c r="D163" s="166"/>
      <c r="E163" s="166"/>
      <c r="F163" s="166"/>
    </row>
  </sheetData>
  <mergeCells count="24">
    <mergeCell ref="A10:F10"/>
    <mergeCell ref="A1:F1"/>
    <mergeCell ref="A2:B2"/>
    <mergeCell ref="C2:F2"/>
    <mergeCell ref="A3:B3"/>
    <mergeCell ref="C3:F3"/>
    <mergeCell ref="C4:F4"/>
    <mergeCell ref="C5:F5"/>
    <mergeCell ref="A6:F6"/>
    <mergeCell ref="A7:F7"/>
    <mergeCell ref="A8:F8"/>
    <mergeCell ref="A9:F9"/>
    <mergeCell ref="D163:F163"/>
    <mergeCell ref="A11:F11"/>
    <mergeCell ref="E12:F12"/>
    <mergeCell ref="D154:F154"/>
    <mergeCell ref="D155:F155"/>
    <mergeCell ref="D156:F156"/>
    <mergeCell ref="D157:F157"/>
    <mergeCell ref="D158:F158"/>
    <mergeCell ref="D159:F159"/>
    <mergeCell ref="D160:F160"/>
    <mergeCell ref="D161:F161"/>
    <mergeCell ref="D162:F162"/>
  </mergeCells>
  <pageMargins left="0.7" right="0.7" top="0.75" bottom="0.75" header="0.3" footer="0.3"/>
  <pageSetup paperSize="9" scale="97" fitToHeight="0"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168"/>
  <sheetViews>
    <sheetView tabSelected="1" workbookViewId="0">
      <pane xSplit="3" ySplit="11" topLeftCell="D12" activePane="bottomRight" state="frozen"/>
      <selection pane="topRight" activeCell="D1" sqref="D1"/>
      <selection pane="bottomLeft" activeCell="A12" sqref="A12"/>
      <selection pane="bottomRight" activeCell="C11" sqref="C11"/>
    </sheetView>
  </sheetViews>
  <sheetFormatPr defaultRowHeight="15.75"/>
  <cols>
    <col min="1" max="1" width="5.875" style="86" customWidth="1"/>
    <col min="2" max="2" width="29.5" style="86" customWidth="1"/>
    <col min="3" max="3" width="12.375" style="86" customWidth="1"/>
    <col min="4" max="4" width="15.625" style="86" customWidth="1"/>
    <col min="5" max="5" width="13.25" style="158" customWidth="1"/>
    <col min="6" max="6" width="18.25" style="86" customWidth="1"/>
    <col min="7" max="7" width="10.375" style="155" hidden="1" customWidth="1"/>
    <col min="8" max="16384" width="9" style="86"/>
  </cols>
  <sheetData>
    <row r="1" spans="1:7">
      <c r="A1" s="190" t="s">
        <v>0</v>
      </c>
      <c r="B1" s="190"/>
      <c r="C1" s="190"/>
      <c r="D1" s="190"/>
      <c r="E1" s="190"/>
      <c r="F1" s="190"/>
      <c r="G1" s="85"/>
    </row>
    <row r="2" spans="1:7" ht="16.5">
      <c r="A2" s="191" t="s">
        <v>93</v>
      </c>
      <c r="B2" s="191"/>
      <c r="C2" s="192" t="s">
        <v>2</v>
      </c>
      <c r="D2" s="192"/>
      <c r="E2" s="192"/>
      <c r="F2" s="192"/>
      <c r="G2" s="88"/>
    </row>
    <row r="3" spans="1:7" ht="18.75">
      <c r="A3" s="191" t="s">
        <v>3</v>
      </c>
      <c r="B3" s="191"/>
      <c r="C3" s="193" t="s">
        <v>4</v>
      </c>
      <c r="D3" s="193"/>
      <c r="E3" s="193"/>
      <c r="F3" s="193"/>
      <c r="G3" s="88"/>
    </row>
    <row r="4" spans="1:7">
      <c r="A4" s="89"/>
      <c r="B4" s="87"/>
      <c r="C4" s="194"/>
      <c r="D4" s="194"/>
      <c r="E4" s="194"/>
      <c r="F4" s="194"/>
      <c r="G4" s="88"/>
    </row>
    <row r="5" spans="1:7">
      <c r="A5" s="89"/>
      <c r="B5" s="87"/>
      <c r="C5" s="195"/>
      <c r="D5" s="195"/>
      <c r="E5" s="195"/>
      <c r="F5" s="195"/>
      <c r="G5" s="88"/>
    </row>
    <row r="6" spans="1:7">
      <c r="A6" s="196" t="s">
        <v>104</v>
      </c>
      <c r="B6" s="196"/>
      <c r="C6" s="196"/>
      <c r="D6" s="196"/>
      <c r="E6" s="196"/>
      <c r="F6" s="196"/>
      <c r="G6" s="88"/>
    </row>
    <row r="7" spans="1:7" ht="16.5">
      <c r="A7" s="197" t="s">
        <v>7</v>
      </c>
      <c r="B7" s="198"/>
      <c r="C7" s="198"/>
      <c r="D7" s="198"/>
      <c r="E7" s="198"/>
      <c r="F7" s="198"/>
      <c r="G7" s="88"/>
    </row>
    <row r="8" spans="1:7" ht="73.5" customHeight="1">
      <c r="A8" s="184" t="s">
        <v>8</v>
      </c>
      <c r="B8" s="189"/>
      <c r="C8" s="189"/>
      <c r="D8" s="189"/>
      <c r="E8" s="189"/>
      <c r="F8" s="189"/>
      <c r="G8" s="88"/>
    </row>
    <row r="9" spans="1:7" ht="39.75" customHeight="1">
      <c r="A9" s="184" t="s">
        <v>94</v>
      </c>
      <c r="B9" s="184"/>
      <c r="C9" s="184"/>
      <c r="D9" s="184"/>
      <c r="E9" s="184"/>
      <c r="F9" s="184"/>
      <c r="G9" s="88"/>
    </row>
    <row r="10" spans="1:7">
      <c r="A10" s="90"/>
      <c r="B10" s="91"/>
      <c r="C10" s="91"/>
      <c r="D10" s="91"/>
      <c r="E10" s="185" t="s">
        <v>9</v>
      </c>
      <c r="F10" s="185"/>
      <c r="G10" s="88"/>
    </row>
    <row r="11" spans="1:7" ht="47.25">
      <c r="A11" s="92" t="s">
        <v>10</v>
      </c>
      <c r="B11" s="93" t="s">
        <v>11</v>
      </c>
      <c r="C11" s="92" t="s">
        <v>12</v>
      </c>
      <c r="D11" s="92" t="s">
        <v>95</v>
      </c>
      <c r="E11" s="94" t="s">
        <v>13</v>
      </c>
      <c r="F11" s="92" t="s">
        <v>96</v>
      </c>
      <c r="G11" s="95" t="s">
        <v>92</v>
      </c>
    </row>
    <row r="12" spans="1:7" ht="24" customHeight="1">
      <c r="A12" s="96">
        <v>1</v>
      </c>
      <c r="B12" s="96">
        <v>2</v>
      </c>
      <c r="C12" s="96">
        <v>3</v>
      </c>
      <c r="D12" s="96">
        <v>4</v>
      </c>
      <c r="E12" s="159">
        <v>5</v>
      </c>
      <c r="F12" s="97">
        <v>6</v>
      </c>
      <c r="G12" s="88"/>
    </row>
    <row r="13" spans="1:7" ht="45" customHeight="1">
      <c r="A13" s="98" t="s">
        <v>14</v>
      </c>
      <c r="B13" s="99" t="s">
        <v>15</v>
      </c>
      <c r="C13" s="100"/>
      <c r="D13" s="101"/>
      <c r="E13" s="102"/>
      <c r="F13" s="101"/>
      <c r="G13" s="88"/>
    </row>
    <row r="14" spans="1:7" ht="30.75" customHeight="1">
      <c r="A14" s="98" t="s">
        <v>16</v>
      </c>
      <c r="B14" s="103" t="s">
        <v>17</v>
      </c>
      <c r="C14" s="104">
        <f>C15+C18+C21</f>
        <v>75600</v>
      </c>
      <c r="D14" s="104">
        <f>D15+D18+D21</f>
        <v>17965</v>
      </c>
      <c r="E14" s="105">
        <f>D14/C14</f>
        <v>0.23763227513227514</v>
      </c>
      <c r="F14" s="105">
        <v>1.0263368372943327</v>
      </c>
      <c r="G14" s="106">
        <f>G15+G18+G21</f>
        <v>14661</v>
      </c>
    </row>
    <row r="15" spans="1:7">
      <c r="A15" s="97">
        <v>1</v>
      </c>
      <c r="B15" s="107" t="s">
        <v>18</v>
      </c>
      <c r="C15" s="108"/>
      <c r="D15" s="109"/>
      <c r="E15" s="105"/>
      <c r="F15" s="105"/>
      <c r="G15" s="109"/>
    </row>
    <row r="16" spans="1:7">
      <c r="A16" s="97"/>
      <c r="B16" s="107" t="s">
        <v>19</v>
      </c>
      <c r="C16" s="110"/>
      <c r="D16" s="109"/>
      <c r="E16" s="105"/>
      <c r="F16" s="105"/>
      <c r="G16" s="109"/>
    </row>
    <row r="17" spans="1:7">
      <c r="A17" s="97"/>
      <c r="B17" s="107" t="s">
        <v>19</v>
      </c>
      <c r="C17" s="108"/>
      <c r="D17" s="109"/>
      <c r="E17" s="105"/>
      <c r="F17" s="105"/>
      <c r="G17" s="109"/>
    </row>
    <row r="18" spans="1:7">
      <c r="A18" s="97">
        <v>2</v>
      </c>
      <c r="B18" s="107" t="s">
        <v>20</v>
      </c>
      <c r="C18" s="108"/>
      <c r="D18" s="109"/>
      <c r="E18" s="105"/>
      <c r="F18" s="105"/>
      <c r="G18" s="109"/>
    </row>
    <row r="19" spans="1:7">
      <c r="A19" s="97"/>
      <c r="B19" s="107" t="s">
        <v>21</v>
      </c>
      <c r="C19" s="111"/>
      <c r="D19" s="109"/>
      <c r="E19" s="105"/>
      <c r="F19" s="105"/>
      <c r="G19" s="109"/>
    </row>
    <row r="20" spans="1:7">
      <c r="A20" s="97"/>
      <c r="B20" s="107" t="s">
        <v>21</v>
      </c>
      <c r="C20" s="108"/>
      <c r="D20" s="109"/>
      <c r="E20" s="105"/>
      <c r="F20" s="105"/>
      <c r="G20" s="109"/>
    </row>
    <row r="21" spans="1:7">
      <c r="A21" s="112">
        <v>3</v>
      </c>
      <c r="B21" s="113" t="s">
        <v>22</v>
      </c>
      <c r="C21" s="114">
        <f t="shared" ref="C21:D21" si="0">C24+C27+C28</f>
        <v>75600</v>
      </c>
      <c r="D21" s="114">
        <f t="shared" si="0"/>
        <v>17965</v>
      </c>
      <c r="E21" s="105">
        <f t="shared" ref="E21:E69" si="1">D21/C21</f>
        <v>0.23763227513227514</v>
      </c>
      <c r="F21" s="105">
        <v>1.0263368372943327</v>
      </c>
      <c r="G21" s="115">
        <f t="shared" ref="G21" si="2">G24+G27+G28</f>
        <v>14661</v>
      </c>
    </row>
    <row r="22" spans="1:7">
      <c r="A22" s="116"/>
      <c r="B22" s="113" t="s">
        <v>23</v>
      </c>
      <c r="C22" s="115"/>
      <c r="D22" s="109"/>
      <c r="E22" s="105"/>
      <c r="F22" s="105"/>
      <c r="G22" s="109"/>
    </row>
    <row r="23" spans="1:7" ht="31.5">
      <c r="A23" s="116"/>
      <c r="B23" s="113" t="s">
        <v>24</v>
      </c>
      <c r="C23" s="115"/>
      <c r="D23" s="117"/>
      <c r="E23" s="105"/>
      <c r="F23" s="105"/>
      <c r="G23" s="109"/>
    </row>
    <row r="24" spans="1:7">
      <c r="A24" s="118"/>
      <c r="B24" s="119" t="s">
        <v>25</v>
      </c>
      <c r="C24" s="115">
        <f>C25+C26</f>
        <v>73000</v>
      </c>
      <c r="D24" s="160">
        <f t="shared" ref="D24" si="3">D25+D26</f>
        <v>17023</v>
      </c>
      <c r="E24" s="161">
        <f t="shared" si="1"/>
        <v>0.2331917808219178</v>
      </c>
      <c r="F24" s="161">
        <v>1.0211145102273409</v>
      </c>
      <c r="G24" s="109">
        <f>SUM(G25:G26)</f>
        <v>14272</v>
      </c>
    </row>
    <row r="25" spans="1:7">
      <c r="A25" s="116"/>
      <c r="B25" s="120" t="s">
        <v>26</v>
      </c>
      <c r="C25" s="121">
        <v>13000</v>
      </c>
      <c r="D25" s="145">
        <v>3134</v>
      </c>
      <c r="E25" s="161">
        <f t="shared" si="1"/>
        <v>0.24107692307692308</v>
      </c>
      <c r="F25" s="161">
        <v>1.0848044305988231</v>
      </c>
      <c r="G25" s="122">
        <v>2672</v>
      </c>
    </row>
    <row r="26" spans="1:7" ht="18.75" customHeight="1">
      <c r="A26" s="116"/>
      <c r="B26" s="120" t="s">
        <v>27</v>
      </c>
      <c r="C26" s="121">
        <v>60000</v>
      </c>
      <c r="D26" s="145">
        <v>13889</v>
      </c>
      <c r="E26" s="161">
        <f t="shared" si="1"/>
        <v>0.23148333333333335</v>
      </c>
      <c r="F26" s="161">
        <v>1.0077637498186041</v>
      </c>
      <c r="G26" s="122">
        <v>11600</v>
      </c>
    </row>
    <row r="27" spans="1:7" ht="31.5">
      <c r="A27" s="116"/>
      <c r="B27" s="113" t="s">
        <v>28</v>
      </c>
      <c r="C27" s="115">
        <v>600</v>
      </c>
      <c r="D27" s="145">
        <f>196+11</f>
        <v>207</v>
      </c>
      <c r="E27" s="161">
        <f t="shared" si="1"/>
        <v>0.34499999999999997</v>
      </c>
      <c r="F27" s="161">
        <v>0.971830985915493</v>
      </c>
      <c r="G27" s="122">
        <f>72+33+36</f>
        <v>141</v>
      </c>
    </row>
    <row r="28" spans="1:7" ht="31.5">
      <c r="A28" s="118"/>
      <c r="B28" s="119" t="s">
        <v>29</v>
      </c>
      <c r="C28" s="115">
        <v>2000</v>
      </c>
      <c r="D28" s="145">
        <v>735</v>
      </c>
      <c r="E28" s="161">
        <f t="shared" si="1"/>
        <v>0.36749999999999999</v>
      </c>
      <c r="F28" s="161">
        <v>1.185483870967742</v>
      </c>
      <c r="G28" s="122">
        <v>248</v>
      </c>
    </row>
    <row r="29" spans="1:7">
      <c r="A29" s="116"/>
      <c r="B29" s="113" t="s">
        <v>30</v>
      </c>
      <c r="C29" s="115"/>
      <c r="D29" s="117"/>
      <c r="E29" s="105"/>
      <c r="F29" s="105"/>
      <c r="G29" s="109"/>
    </row>
    <row r="30" spans="1:7" ht="31.5" customHeight="1">
      <c r="A30" s="98" t="s">
        <v>31</v>
      </c>
      <c r="B30" s="103" t="s">
        <v>32</v>
      </c>
      <c r="C30" s="106">
        <f>C31</f>
        <v>75600</v>
      </c>
      <c r="D30" s="123">
        <f>D31</f>
        <v>17965</v>
      </c>
      <c r="E30" s="105">
        <f t="shared" si="1"/>
        <v>0.23763227513227514</v>
      </c>
      <c r="F30" s="105">
        <v>1.1651209546663208</v>
      </c>
      <c r="G30" s="106">
        <f>G31</f>
        <v>12888</v>
      </c>
    </row>
    <row r="31" spans="1:7" ht="48" customHeight="1">
      <c r="A31" s="124">
        <v>1</v>
      </c>
      <c r="B31" s="125" t="s">
        <v>33</v>
      </c>
      <c r="C31" s="104">
        <f>C32</f>
        <v>75600</v>
      </c>
      <c r="D31" s="143">
        <f>D32</f>
        <v>17965</v>
      </c>
      <c r="E31" s="105">
        <f t="shared" si="1"/>
        <v>0.23763227513227514</v>
      </c>
      <c r="F31" s="105">
        <v>1.1651209546663208</v>
      </c>
      <c r="G31" s="126">
        <f>G32</f>
        <v>12888</v>
      </c>
    </row>
    <row r="32" spans="1:7" ht="36" customHeight="1">
      <c r="A32" s="97" t="s">
        <v>34</v>
      </c>
      <c r="B32" s="165" t="s">
        <v>35</v>
      </c>
      <c r="C32" s="162">
        <f>C21</f>
        <v>75600</v>
      </c>
      <c r="D32" s="163">
        <f t="shared" ref="D32" si="4">D21</f>
        <v>17965</v>
      </c>
      <c r="E32" s="161">
        <f t="shared" si="1"/>
        <v>0.23763227513227514</v>
      </c>
      <c r="F32" s="161">
        <v>1.1651209546663208</v>
      </c>
      <c r="G32" s="111">
        <v>12888</v>
      </c>
    </row>
    <row r="33" spans="1:7" ht="43.5" customHeight="1">
      <c r="A33" s="97" t="s">
        <v>36</v>
      </c>
      <c r="B33" s="107" t="s">
        <v>37</v>
      </c>
      <c r="C33" s="108"/>
      <c r="D33" s="117">
        <v>0</v>
      </c>
      <c r="E33" s="105"/>
      <c r="F33" s="105"/>
      <c r="G33" s="109"/>
    </row>
    <row r="34" spans="1:7" ht="40.5" customHeight="1">
      <c r="A34" s="124">
        <v>2</v>
      </c>
      <c r="B34" s="125" t="s">
        <v>38</v>
      </c>
      <c r="C34" s="110"/>
      <c r="D34" s="117"/>
      <c r="E34" s="105"/>
      <c r="F34" s="105"/>
      <c r="G34" s="109"/>
    </row>
    <row r="35" spans="1:7" ht="39" customHeight="1">
      <c r="A35" s="97" t="s">
        <v>34</v>
      </c>
      <c r="B35" s="107" t="s">
        <v>39</v>
      </c>
      <c r="C35" s="108"/>
      <c r="D35" s="117"/>
      <c r="E35" s="105"/>
      <c r="F35" s="105"/>
      <c r="G35" s="109"/>
    </row>
    <row r="36" spans="1:7" ht="43.5" customHeight="1">
      <c r="A36" s="97" t="s">
        <v>36</v>
      </c>
      <c r="B36" s="107" t="s">
        <v>40</v>
      </c>
      <c r="C36" s="110"/>
      <c r="D36" s="117"/>
      <c r="E36" s="105"/>
      <c r="F36" s="105"/>
      <c r="G36" s="109"/>
    </row>
    <row r="37" spans="1:7" ht="31.5" customHeight="1">
      <c r="A37" s="98" t="s">
        <v>41</v>
      </c>
      <c r="B37" s="103" t="s">
        <v>42</v>
      </c>
      <c r="C37" s="108">
        <f>C44</f>
        <v>0</v>
      </c>
      <c r="D37" s="127">
        <f>D38+D41+D44</f>
        <v>0</v>
      </c>
      <c r="E37" s="105"/>
      <c r="F37" s="105"/>
      <c r="G37" s="128">
        <f>G38+G41+G44</f>
        <v>0</v>
      </c>
    </row>
    <row r="38" spans="1:7">
      <c r="A38" s="124">
        <v>1</v>
      </c>
      <c r="B38" s="125" t="s">
        <v>18</v>
      </c>
      <c r="C38" s="126"/>
      <c r="D38" s="117"/>
      <c r="E38" s="105"/>
      <c r="F38" s="105"/>
      <c r="G38" s="129"/>
    </row>
    <row r="39" spans="1:7">
      <c r="A39" s="98"/>
      <c r="B39" s="107" t="s">
        <v>19</v>
      </c>
      <c r="C39" s="111"/>
      <c r="D39" s="117"/>
      <c r="E39" s="105"/>
      <c r="F39" s="105"/>
      <c r="G39" s="129"/>
    </row>
    <row r="40" spans="1:7">
      <c r="A40" s="98"/>
      <c r="B40" s="107" t="s">
        <v>19</v>
      </c>
      <c r="C40" s="108"/>
      <c r="D40" s="117"/>
      <c r="E40" s="105"/>
      <c r="F40" s="105"/>
      <c r="G40" s="129"/>
    </row>
    <row r="41" spans="1:7">
      <c r="A41" s="124">
        <v>2</v>
      </c>
      <c r="B41" s="107" t="s">
        <v>20</v>
      </c>
      <c r="C41" s="108"/>
      <c r="D41" s="117"/>
      <c r="E41" s="105"/>
      <c r="F41" s="105"/>
      <c r="G41" s="129"/>
    </row>
    <row r="42" spans="1:7">
      <c r="A42" s="98"/>
      <c r="B42" s="107" t="s">
        <v>21</v>
      </c>
      <c r="C42" s="110"/>
      <c r="D42" s="117"/>
      <c r="E42" s="105"/>
      <c r="F42" s="105"/>
      <c r="G42" s="129"/>
    </row>
    <row r="43" spans="1:7">
      <c r="A43" s="97"/>
      <c r="B43" s="107" t="s">
        <v>21</v>
      </c>
      <c r="C43" s="108"/>
      <c r="D43" s="117"/>
      <c r="E43" s="105"/>
      <c r="F43" s="105"/>
      <c r="G43" s="129"/>
    </row>
    <row r="44" spans="1:7">
      <c r="A44" s="112">
        <v>3</v>
      </c>
      <c r="B44" s="113" t="s">
        <v>22</v>
      </c>
      <c r="C44" s="108"/>
      <c r="D44" s="117">
        <f>SUM(D45:D52)</f>
        <v>0</v>
      </c>
      <c r="E44" s="105"/>
      <c r="F44" s="105"/>
      <c r="G44" s="129">
        <f>SUM(G45:G52)</f>
        <v>0</v>
      </c>
    </row>
    <row r="45" spans="1:7">
      <c r="A45" s="116"/>
      <c r="B45" s="113" t="s">
        <v>23</v>
      </c>
      <c r="C45" s="108"/>
      <c r="D45" s="117"/>
      <c r="E45" s="105"/>
      <c r="F45" s="105"/>
      <c r="G45" s="109"/>
    </row>
    <row r="46" spans="1:7" ht="31.5">
      <c r="A46" s="116"/>
      <c r="B46" s="113" t="s">
        <v>24</v>
      </c>
      <c r="C46" s="108"/>
      <c r="D46" s="117"/>
      <c r="E46" s="105"/>
      <c r="F46" s="105"/>
      <c r="G46" s="109"/>
    </row>
    <row r="47" spans="1:7">
      <c r="A47" s="118"/>
      <c r="B47" s="119" t="s">
        <v>25</v>
      </c>
      <c r="C47" s="108"/>
      <c r="D47" s="117"/>
      <c r="E47" s="105"/>
      <c r="F47" s="105"/>
      <c r="G47" s="109"/>
    </row>
    <row r="48" spans="1:7">
      <c r="A48" s="116"/>
      <c r="B48" s="120" t="s">
        <v>26</v>
      </c>
      <c r="C48" s="108"/>
      <c r="D48" s="117"/>
      <c r="E48" s="105"/>
      <c r="F48" s="105"/>
      <c r="G48" s="109"/>
    </row>
    <row r="49" spans="1:7">
      <c r="A49" s="116"/>
      <c r="B49" s="120" t="s">
        <v>43</v>
      </c>
      <c r="C49" s="108"/>
      <c r="D49" s="117"/>
      <c r="E49" s="105"/>
      <c r="F49" s="105"/>
      <c r="G49" s="109"/>
    </row>
    <row r="50" spans="1:7" ht="31.5">
      <c r="A50" s="116"/>
      <c r="B50" s="113" t="s">
        <v>28</v>
      </c>
      <c r="C50" s="108"/>
      <c r="D50" s="117">
        <v>0</v>
      </c>
      <c r="E50" s="105"/>
      <c r="F50" s="105"/>
      <c r="G50" s="129">
        <v>0</v>
      </c>
    </row>
    <row r="51" spans="1:7" ht="31.5">
      <c r="A51" s="118"/>
      <c r="B51" s="119" t="s">
        <v>44</v>
      </c>
      <c r="C51" s="108"/>
      <c r="D51" s="117"/>
      <c r="E51" s="105"/>
      <c r="F51" s="105"/>
      <c r="G51" s="129"/>
    </row>
    <row r="52" spans="1:7">
      <c r="A52" s="116"/>
      <c r="B52" s="113" t="s">
        <v>30</v>
      </c>
      <c r="C52" s="108"/>
      <c r="D52" s="117"/>
      <c r="E52" s="105"/>
      <c r="F52" s="105"/>
      <c r="G52" s="109"/>
    </row>
    <row r="53" spans="1:7" ht="42.75" customHeight="1">
      <c r="A53" s="98" t="s">
        <v>45</v>
      </c>
      <c r="B53" s="103" t="s">
        <v>46</v>
      </c>
      <c r="C53" s="106">
        <f>C54+C96+C127</f>
        <v>11541</v>
      </c>
      <c r="D53" s="123">
        <f t="shared" ref="D53" si="5">D54+D96+D127</f>
        <v>370</v>
      </c>
      <c r="E53" s="105">
        <f t="shared" si="1"/>
        <v>3.2059613551685295E-2</v>
      </c>
      <c r="F53" s="105">
        <v>0.94147582697201015</v>
      </c>
      <c r="G53" s="130">
        <f>G54</f>
        <v>517.18399999999997</v>
      </c>
    </row>
    <row r="54" spans="1:7" ht="33.75" customHeight="1">
      <c r="A54" s="98" t="s">
        <v>16</v>
      </c>
      <c r="B54" s="103" t="s">
        <v>47</v>
      </c>
      <c r="C54" s="162">
        <f>C68</f>
        <v>11541</v>
      </c>
      <c r="D54" s="163">
        <f t="shared" ref="D54" si="6">D55+D58+D65+D68</f>
        <v>370</v>
      </c>
      <c r="E54" s="161">
        <f t="shared" si="1"/>
        <v>3.2059613551685295E-2</v>
      </c>
      <c r="F54" s="161">
        <v>0.94147582697201015</v>
      </c>
      <c r="G54" s="131">
        <f t="shared" ref="G54" si="7">G55+G58+G65+G68</f>
        <v>517.18399999999997</v>
      </c>
    </row>
    <row r="55" spans="1:7" ht="33" customHeight="1">
      <c r="A55" s="98">
        <v>1</v>
      </c>
      <c r="B55" s="103" t="s">
        <v>38</v>
      </c>
      <c r="C55" s="108"/>
      <c r="D55" s="117"/>
      <c r="E55" s="105"/>
      <c r="F55" s="105"/>
      <c r="G55" s="109"/>
    </row>
    <row r="56" spans="1:7" ht="33.75" customHeight="1">
      <c r="A56" s="97" t="s">
        <v>48</v>
      </c>
      <c r="B56" s="107" t="s">
        <v>39</v>
      </c>
      <c r="C56" s="109"/>
      <c r="D56" s="117"/>
      <c r="E56" s="105"/>
      <c r="F56" s="105"/>
      <c r="G56" s="109"/>
    </row>
    <row r="57" spans="1:7" ht="45" customHeight="1">
      <c r="A57" s="97" t="s">
        <v>49</v>
      </c>
      <c r="B57" s="107" t="s">
        <v>40</v>
      </c>
      <c r="C57" s="109"/>
      <c r="D57" s="132"/>
      <c r="E57" s="105"/>
      <c r="F57" s="105"/>
      <c r="G57" s="133"/>
    </row>
    <row r="58" spans="1:7" ht="42.75" customHeight="1">
      <c r="A58" s="134">
        <v>2</v>
      </c>
      <c r="B58" s="103" t="s">
        <v>50</v>
      </c>
      <c r="C58" s="106"/>
      <c r="D58" s="135"/>
      <c r="E58" s="105"/>
      <c r="F58" s="105"/>
      <c r="G58" s="136"/>
    </row>
    <row r="59" spans="1:7" ht="57.75" customHeight="1">
      <c r="A59" s="118" t="s">
        <v>51</v>
      </c>
      <c r="B59" s="107" t="s">
        <v>52</v>
      </c>
      <c r="C59" s="137"/>
      <c r="D59" s="117"/>
      <c r="E59" s="105"/>
      <c r="F59" s="105"/>
      <c r="G59" s="109"/>
    </row>
    <row r="60" spans="1:7" ht="50.25" customHeight="1">
      <c r="A60" s="138"/>
      <c r="B60" s="139" t="s">
        <v>53</v>
      </c>
      <c r="C60" s="137"/>
      <c r="D60" s="117"/>
      <c r="E60" s="105"/>
      <c r="F60" s="105"/>
      <c r="G60" s="109"/>
    </row>
    <row r="61" spans="1:7" ht="31.5">
      <c r="A61" s="138"/>
      <c r="B61" s="139" t="s">
        <v>54</v>
      </c>
      <c r="C61" s="140"/>
      <c r="D61" s="141"/>
      <c r="E61" s="105"/>
      <c r="F61" s="105"/>
      <c r="G61" s="140"/>
    </row>
    <row r="62" spans="1:7" ht="31.5">
      <c r="A62" s="138"/>
      <c r="B62" s="139" t="s">
        <v>55</v>
      </c>
      <c r="C62" s="106"/>
      <c r="D62" s="135"/>
      <c r="E62" s="105"/>
      <c r="F62" s="105"/>
      <c r="G62" s="136"/>
    </row>
    <row r="63" spans="1:7" ht="31.5">
      <c r="A63" s="118" t="s">
        <v>56</v>
      </c>
      <c r="B63" s="107" t="s">
        <v>57</v>
      </c>
      <c r="C63" s="106"/>
      <c r="D63" s="135"/>
      <c r="E63" s="105"/>
      <c r="F63" s="105"/>
      <c r="G63" s="136"/>
    </row>
    <row r="64" spans="1:7" ht="31.5">
      <c r="A64" s="118" t="s">
        <v>58</v>
      </c>
      <c r="B64" s="107" t="s">
        <v>59</v>
      </c>
      <c r="C64" s="106"/>
      <c r="D64" s="135"/>
      <c r="E64" s="105"/>
      <c r="F64" s="105"/>
      <c r="G64" s="136"/>
    </row>
    <row r="65" spans="1:7" ht="31.5">
      <c r="A65" s="98">
        <v>3</v>
      </c>
      <c r="B65" s="103" t="s">
        <v>60</v>
      </c>
      <c r="C65" s="106"/>
      <c r="D65" s="135"/>
      <c r="E65" s="105"/>
      <c r="F65" s="105"/>
      <c r="G65" s="136"/>
    </row>
    <row r="66" spans="1:7">
      <c r="A66" s="97" t="s">
        <v>61</v>
      </c>
      <c r="B66" s="107" t="s">
        <v>35</v>
      </c>
      <c r="C66" s="106"/>
      <c r="D66" s="135"/>
      <c r="E66" s="105"/>
      <c r="F66" s="105"/>
      <c r="G66" s="136"/>
    </row>
    <row r="67" spans="1:7" ht="31.5">
      <c r="A67" s="97" t="s">
        <v>62</v>
      </c>
      <c r="B67" s="107" t="s">
        <v>59</v>
      </c>
      <c r="C67" s="106"/>
      <c r="D67" s="135"/>
      <c r="E67" s="105"/>
      <c r="F67" s="105"/>
      <c r="G67" s="136"/>
    </row>
    <row r="68" spans="1:7" ht="31.5">
      <c r="A68" s="98">
        <v>4</v>
      </c>
      <c r="B68" s="103" t="s">
        <v>33</v>
      </c>
      <c r="C68" s="142">
        <f>C69+C70</f>
        <v>11541</v>
      </c>
      <c r="D68" s="143">
        <f>D69+D70</f>
        <v>370</v>
      </c>
      <c r="E68" s="105">
        <f t="shared" si="1"/>
        <v>3.2059613551685295E-2</v>
      </c>
      <c r="F68" s="105">
        <v>0.94147582697201015</v>
      </c>
      <c r="G68" s="142">
        <f>G69+G70</f>
        <v>517.18399999999997</v>
      </c>
    </row>
    <row r="69" spans="1:7">
      <c r="A69" s="97" t="s">
        <v>63</v>
      </c>
      <c r="B69" s="107" t="s">
        <v>35</v>
      </c>
      <c r="C69" s="144">
        <v>2072</v>
      </c>
      <c r="D69" s="145">
        <v>370</v>
      </c>
      <c r="E69" s="161">
        <f t="shared" si="1"/>
        <v>0.17857142857142858</v>
      </c>
      <c r="F69" s="161">
        <v>0.94147582697201015</v>
      </c>
      <c r="G69" s="146">
        <v>438.82</v>
      </c>
    </row>
    <row r="70" spans="1:7" ht="31.5">
      <c r="A70" s="97" t="s">
        <v>64</v>
      </c>
      <c r="B70" s="107" t="s">
        <v>59</v>
      </c>
      <c r="C70" s="144">
        <f>SUM(C89:C95)</f>
        <v>9469</v>
      </c>
      <c r="D70" s="164"/>
      <c r="E70" s="161"/>
      <c r="F70" s="161"/>
      <c r="G70" s="147">
        <v>78.364000000000004</v>
      </c>
    </row>
    <row r="71" spans="1:7">
      <c r="A71" s="98">
        <v>5</v>
      </c>
      <c r="B71" s="103" t="s">
        <v>65</v>
      </c>
      <c r="C71" s="106"/>
      <c r="D71" s="135"/>
      <c r="E71" s="105"/>
      <c r="F71" s="105"/>
      <c r="G71" s="148"/>
    </row>
    <row r="72" spans="1:7">
      <c r="A72" s="97" t="s">
        <v>66</v>
      </c>
      <c r="B72" s="107" t="s">
        <v>35</v>
      </c>
      <c r="C72" s="106"/>
      <c r="D72" s="135"/>
      <c r="E72" s="105"/>
      <c r="F72" s="105"/>
      <c r="G72" s="148"/>
    </row>
    <row r="73" spans="1:7" ht="31.5">
      <c r="A73" s="97" t="s">
        <v>67</v>
      </c>
      <c r="B73" s="107" t="s">
        <v>59</v>
      </c>
      <c r="C73" s="106"/>
      <c r="D73" s="135"/>
      <c r="E73" s="105"/>
      <c r="F73" s="105"/>
      <c r="G73" s="148"/>
    </row>
    <row r="74" spans="1:7">
      <c r="A74" s="98">
        <v>6</v>
      </c>
      <c r="B74" s="103" t="s">
        <v>68</v>
      </c>
      <c r="C74" s="106"/>
      <c r="D74" s="135"/>
      <c r="E74" s="105"/>
      <c r="F74" s="105"/>
      <c r="G74" s="148"/>
    </row>
    <row r="75" spans="1:7">
      <c r="A75" s="97" t="s">
        <v>69</v>
      </c>
      <c r="B75" s="107" t="s">
        <v>35</v>
      </c>
      <c r="C75" s="106"/>
      <c r="D75" s="135"/>
      <c r="E75" s="105"/>
      <c r="F75" s="105"/>
      <c r="G75" s="148"/>
    </row>
    <row r="76" spans="1:7" ht="31.5">
      <c r="A76" s="97" t="s">
        <v>70</v>
      </c>
      <c r="B76" s="107" t="s">
        <v>59</v>
      </c>
      <c r="C76" s="106"/>
      <c r="D76" s="135"/>
      <c r="E76" s="105"/>
      <c r="F76" s="105"/>
      <c r="G76" s="148"/>
    </row>
    <row r="77" spans="1:7">
      <c r="A77" s="98">
        <v>7</v>
      </c>
      <c r="B77" s="103" t="s">
        <v>71</v>
      </c>
      <c r="C77" s="106"/>
      <c r="D77" s="135"/>
      <c r="E77" s="105"/>
      <c r="F77" s="105"/>
      <c r="G77" s="148"/>
    </row>
    <row r="78" spans="1:7">
      <c r="A78" s="97" t="s">
        <v>72</v>
      </c>
      <c r="B78" s="107" t="s">
        <v>35</v>
      </c>
      <c r="C78" s="106"/>
      <c r="D78" s="135"/>
      <c r="E78" s="105"/>
      <c r="F78" s="105"/>
      <c r="G78" s="148"/>
    </row>
    <row r="79" spans="1:7" ht="31.5">
      <c r="A79" s="97" t="s">
        <v>73</v>
      </c>
      <c r="B79" s="107" t="s">
        <v>59</v>
      </c>
      <c r="C79" s="106"/>
      <c r="D79" s="135"/>
      <c r="E79" s="105"/>
      <c r="F79" s="105"/>
      <c r="G79" s="148"/>
    </row>
    <row r="80" spans="1:7">
      <c r="A80" s="98">
        <v>8</v>
      </c>
      <c r="B80" s="103" t="s">
        <v>74</v>
      </c>
      <c r="C80" s="106"/>
      <c r="D80" s="135"/>
      <c r="E80" s="105"/>
      <c r="F80" s="105"/>
      <c r="G80" s="148"/>
    </row>
    <row r="81" spans="1:7">
      <c r="A81" s="97" t="s">
        <v>75</v>
      </c>
      <c r="B81" s="107" t="s">
        <v>35</v>
      </c>
      <c r="C81" s="106"/>
      <c r="D81" s="135"/>
      <c r="E81" s="105"/>
      <c r="F81" s="105"/>
      <c r="G81" s="148"/>
    </row>
    <row r="82" spans="1:7" ht="31.5">
      <c r="A82" s="97" t="s">
        <v>76</v>
      </c>
      <c r="B82" s="107" t="s">
        <v>59</v>
      </c>
      <c r="C82" s="106"/>
      <c r="D82" s="135"/>
      <c r="E82" s="105"/>
      <c r="F82" s="105"/>
      <c r="G82" s="148"/>
    </row>
    <row r="83" spans="1:7" ht="31.5">
      <c r="A83" s="98">
        <v>9</v>
      </c>
      <c r="B83" s="103" t="s">
        <v>77</v>
      </c>
      <c r="C83" s="106"/>
      <c r="D83" s="135"/>
      <c r="E83" s="105"/>
      <c r="F83" s="105"/>
      <c r="G83" s="148"/>
    </row>
    <row r="84" spans="1:7">
      <c r="A84" s="97" t="s">
        <v>78</v>
      </c>
      <c r="B84" s="107" t="s">
        <v>35</v>
      </c>
      <c r="C84" s="106"/>
      <c r="D84" s="135"/>
      <c r="E84" s="105"/>
      <c r="F84" s="105"/>
      <c r="G84" s="148"/>
    </row>
    <row r="85" spans="1:7" ht="31.5">
      <c r="A85" s="97" t="s">
        <v>79</v>
      </c>
      <c r="B85" s="107" t="s">
        <v>59</v>
      </c>
      <c r="C85" s="106"/>
      <c r="D85" s="135"/>
      <c r="E85" s="105"/>
      <c r="F85" s="105"/>
      <c r="G85" s="148"/>
    </row>
    <row r="86" spans="1:7">
      <c r="A86" s="98">
        <v>10</v>
      </c>
      <c r="B86" s="103" t="s">
        <v>80</v>
      </c>
      <c r="C86" s="106"/>
      <c r="D86" s="135"/>
      <c r="E86" s="105"/>
      <c r="F86" s="105"/>
      <c r="G86" s="148"/>
    </row>
    <row r="87" spans="1:7">
      <c r="A87" s="97" t="s">
        <v>81</v>
      </c>
      <c r="B87" s="107" t="s">
        <v>35</v>
      </c>
      <c r="C87" s="106"/>
      <c r="D87" s="135"/>
      <c r="E87" s="105"/>
      <c r="F87" s="105"/>
      <c r="G87" s="148"/>
    </row>
    <row r="88" spans="1:7" ht="31.5">
      <c r="A88" s="97" t="s">
        <v>82</v>
      </c>
      <c r="B88" s="107" t="s">
        <v>59</v>
      </c>
      <c r="C88" s="106"/>
      <c r="D88" s="135"/>
      <c r="E88" s="105"/>
      <c r="F88" s="105"/>
      <c r="G88" s="148"/>
    </row>
    <row r="89" spans="1:7">
      <c r="A89" s="97"/>
      <c r="B89" s="107" t="s">
        <v>97</v>
      </c>
      <c r="C89" s="144">
        <v>330</v>
      </c>
      <c r="D89" s="135"/>
      <c r="E89" s="105"/>
      <c r="F89" s="105"/>
      <c r="G89" s="148"/>
    </row>
    <row r="90" spans="1:7">
      <c r="A90" s="97"/>
      <c r="B90" s="107" t="s">
        <v>98</v>
      </c>
      <c r="C90" s="144">
        <v>328</v>
      </c>
      <c r="D90" s="135"/>
      <c r="E90" s="105"/>
      <c r="F90" s="105"/>
      <c r="G90" s="148"/>
    </row>
    <row r="91" spans="1:7">
      <c r="A91" s="97"/>
      <c r="B91" s="107" t="s">
        <v>99</v>
      </c>
      <c r="C91" s="144">
        <v>3492</v>
      </c>
      <c r="D91" s="135"/>
      <c r="E91" s="105"/>
      <c r="F91" s="105"/>
      <c r="G91" s="148"/>
    </row>
    <row r="92" spans="1:7">
      <c r="A92" s="97"/>
      <c r="B92" s="149" t="s">
        <v>100</v>
      </c>
      <c r="C92" s="144">
        <v>900</v>
      </c>
      <c r="D92" s="135"/>
      <c r="E92" s="105"/>
      <c r="F92" s="105"/>
      <c r="G92" s="148"/>
    </row>
    <row r="93" spans="1:7" ht="31.5">
      <c r="A93" s="97"/>
      <c r="B93" s="107" t="s">
        <v>101</v>
      </c>
      <c r="C93" s="144">
        <v>4300</v>
      </c>
      <c r="D93" s="135"/>
      <c r="E93" s="105"/>
      <c r="F93" s="105"/>
      <c r="G93" s="148"/>
    </row>
    <row r="94" spans="1:7">
      <c r="A94" s="97"/>
      <c r="B94" s="107" t="s">
        <v>102</v>
      </c>
      <c r="C94" s="144">
        <v>90</v>
      </c>
      <c r="D94" s="135"/>
      <c r="E94" s="105"/>
      <c r="F94" s="105"/>
      <c r="G94" s="148"/>
    </row>
    <row r="95" spans="1:7">
      <c r="A95" s="97"/>
      <c r="B95" s="149" t="s">
        <v>103</v>
      </c>
      <c r="C95" s="144">
        <v>29</v>
      </c>
      <c r="D95" s="135"/>
      <c r="E95" s="105"/>
      <c r="F95" s="105"/>
      <c r="G95" s="148"/>
    </row>
    <row r="96" spans="1:7">
      <c r="A96" s="98" t="s">
        <v>31</v>
      </c>
      <c r="B96" s="103" t="s">
        <v>83</v>
      </c>
      <c r="C96" s="106"/>
      <c r="D96" s="135"/>
      <c r="E96" s="105"/>
      <c r="F96" s="105"/>
      <c r="G96" s="148"/>
    </row>
    <row r="97" spans="1:7">
      <c r="A97" s="98">
        <v>1</v>
      </c>
      <c r="B97" s="103" t="s">
        <v>38</v>
      </c>
      <c r="C97" s="106"/>
      <c r="D97" s="135"/>
      <c r="E97" s="105"/>
      <c r="F97" s="105"/>
      <c r="G97" s="148"/>
    </row>
    <row r="98" spans="1:7">
      <c r="A98" s="97" t="s">
        <v>48</v>
      </c>
      <c r="B98" s="107" t="s">
        <v>84</v>
      </c>
      <c r="C98" s="106"/>
      <c r="D98" s="135"/>
      <c r="E98" s="105"/>
      <c r="F98" s="105"/>
      <c r="G98" s="148"/>
    </row>
    <row r="99" spans="1:7">
      <c r="A99" s="97" t="s">
        <v>49</v>
      </c>
      <c r="B99" s="107" t="s">
        <v>85</v>
      </c>
      <c r="C99" s="106"/>
      <c r="D99" s="135"/>
      <c r="E99" s="105"/>
      <c r="F99" s="105"/>
      <c r="G99" s="148"/>
    </row>
    <row r="100" spans="1:7" ht="31.5">
      <c r="A100" s="134">
        <v>2</v>
      </c>
      <c r="B100" s="103" t="s">
        <v>50</v>
      </c>
      <c r="C100" s="106"/>
      <c r="D100" s="135"/>
      <c r="E100" s="105"/>
      <c r="F100" s="105"/>
      <c r="G100" s="148"/>
    </row>
    <row r="101" spans="1:7">
      <c r="A101" s="97" t="s">
        <v>51</v>
      </c>
      <c r="B101" s="107" t="s">
        <v>84</v>
      </c>
      <c r="C101" s="106"/>
      <c r="D101" s="135"/>
      <c r="E101" s="105"/>
      <c r="F101" s="105"/>
      <c r="G101" s="148"/>
    </row>
    <row r="102" spans="1:7">
      <c r="A102" s="97" t="s">
        <v>56</v>
      </c>
      <c r="B102" s="107" t="s">
        <v>85</v>
      </c>
      <c r="C102" s="106"/>
      <c r="D102" s="135"/>
      <c r="E102" s="105"/>
      <c r="F102" s="105"/>
      <c r="G102" s="148"/>
    </row>
    <row r="103" spans="1:7" ht="31.5">
      <c r="A103" s="98">
        <v>3</v>
      </c>
      <c r="B103" s="103" t="s">
        <v>60</v>
      </c>
      <c r="C103" s="106"/>
      <c r="D103" s="135"/>
      <c r="E103" s="105"/>
      <c r="F103" s="105"/>
      <c r="G103" s="148"/>
    </row>
    <row r="104" spans="1:7">
      <c r="A104" s="97" t="s">
        <v>61</v>
      </c>
      <c r="B104" s="107" t="s">
        <v>84</v>
      </c>
      <c r="C104" s="106"/>
      <c r="D104" s="135"/>
      <c r="E104" s="105"/>
      <c r="F104" s="105"/>
      <c r="G104" s="148"/>
    </row>
    <row r="105" spans="1:7">
      <c r="A105" s="97" t="s">
        <v>62</v>
      </c>
      <c r="B105" s="107" t="s">
        <v>85</v>
      </c>
      <c r="C105" s="106"/>
      <c r="D105" s="135"/>
      <c r="E105" s="105"/>
      <c r="F105" s="105"/>
      <c r="G105" s="148"/>
    </row>
    <row r="106" spans="1:7" ht="31.5">
      <c r="A106" s="98">
        <v>4</v>
      </c>
      <c r="B106" s="103" t="s">
        <v>33</v>
      </c>
      <c r="C106" s="106"/>
      <c r="D106" s="135"/>
      <c r="E106" s="105"/>
      <c r="F106" s="105"/>
      <c r="G106" s="148"/>
    </row>
    <row r="107" spans="1:7">
      <c r="A107" s="97" t="s">
        <v>63</v>
      </c>
      <c r="B107" s="107" t="s">
        <v>84</v>
      </c>
      <c r="C107" s="106"/>
      <c r="D107" s="135"/>
      <c r="E107" s="105"/>
      <c r="F107" s="105"/>
      <c r="G107" s="148"/>
    </row>
    <row r="108" spans="1:7">
      <c r="A108" s="97" t="s">
        <v>64</v>
      </c>
      <c r="B108" s="107" t="s">
        <v>85</v>
      </c>
      <c r="C108" s="106"/>
      <c r="D108" s="135"/>
      <c r="E108" s="105"/>
      <c r="F108" s="105"/>
      <c r="G108" s="148"/>
    </row>
    <row r="109" spans="1:7">
      <c r="A109" s="98">
        <v>5</v>
      </c>
      <c r="B109" s="103" t="s">
        <v>65</v>
      </c>
      <c r="C109" s="106"/>
      <c r="D109" s="135"/>
      <c r="E109" s="105"/>
      <c r="F109" s="105"/>
      <c r="G109" s="148"/>
    </row>
    <row r="110" spans="1:7">
      <c r="A110" s="97" t="s">
        <v>66</v>
      </c>
      <c r="B110" s="107" t="s">
        <v>84</v>
      </c>
      <c r="C110" s="106"/>
      <c r="D110" s="135"/>
      <c r="E110" s="105"/>
      <c r="F110" s="105"/>
      <c r="G110" s="148"/>
    </row>
    <row r="111" spans="1:7">
      <c r="A111" s="97" t="s">
        <v>56</v>
      </c>
      <c r="B111" s="107" t="s">
        <v>85</v>
      </c>
      <c r="C111" s="106"/>
      <c r="D111" s="135"/>
      <c r="E111" s="105"/>
      <c r="F111" s="105"/>
      <c r="G111" s="148"/>
    </row>
    <row r="112" spans="1:7">
      <c r="A112" s="98">
        <v>6</v>
      </c>
      <c r="B112" s="103" t="s">
        <v>68</v>
      </c>
      <c r="C112" s="106"/>
      <c r="D112" s="135"/>
      <c r="E112" s="105"/>
      <c r="F112" s="105"/>
      <c r="G112" s="148"/>
    </row>
    <row r="113" spans="1:7">
      <c r="A113" s="97" t="s">
        <v>69</v>
      </c>
      <c r="B113" s="107" t="s">
        <v>84</v>
      </c>
      <c r="C113" s="106"/>
      <c r="D113" s="135"/>
      <c r="E113" s="105"/>
      <c r="F113" s="105"/>
      <c r="G113" s="148"/>
    </row>
    <row r="114" spans="1:7">
      <c r="A114" s="97" t="s">
        <v>70</v>
      </c>
      <c r="B114" s="107" t="s">
        <v>85</v>
      </c>
      <c r="C114" s="106"/>
      <c r="D114" s="135"/>
      <c r="E114" s="105"/>
      <c r="F114" s="105"/>
      <c r="G114" s="148"/>
    </row>
    <row r="115" spans="1:7">
      <c r="A115" s="98">
        <v>7</v>
      </c>
      <c r="B115" s="103" t="s">
        <v>71</v>
      </c>
      <c r="C115" s="106"/>
      <c r="D115" s="135"/>
      <c r="E115" s="105"/>
      <c r="F115" s="105"/>
      <c r="G115" s="148"/>
    </row>
    <row r="116" spans="1:7">
      <c r="A116" s="97" t="s">
        <v>72</v>
      </c>
      <c r="B116" s="107" t="s">
        <v>84</v>
      </c>
      <c r="C116" s="106"/>
      <c r="D116" s="135"/>
      <c r="E116" s="105"/>
      <c r="F116" s="105"/>
      <c r="G116" s="148"/>
    </row>
    <row r="117" spans="1:7">
      <c r="A117" s="97" t="s">
        <v>73</v>
      </c>
      <c r="B117" s="107" t="s">
        <v>85</v>
      </c>
      <c r="C117" s="106"/>
      <c r="D117" s="135"/>
      <c r="E117" s="105"/>
      <c r="F117" s="105"/>
      <c r="G117" s="148"/>
    </row>
    <row r="118" spans="1:7">
      <c r="A118" s="98">
        <v>8</v>
      </c>
      <c r="B118" s="103" t="s">
        <v>74</v>
      </c>
      <c r="C118" s="106"/>
      <c r="D118" s="135"/>
      <c r="E118" s="105"/>
      <c r="F118" s="105"/>
      <c r="G118" s="148"/>
    </row>
    <row r="119" spans="1:7">
      <c r="A119" s="97" t="s">
        <v>75</v>
      </c>
      <c r="B119" s="107" t="s">
        <v>84</v>
      </c>
      <c r="C119" s="106"/>
      <c r="D119" s="135"/>
      <c r="E119" s="105"/>
      <c r="F119" s="105"/>
      <c r="G119" s="148"/>
    </row>
    <row r="120" spans="1:7">
      <c r="A120" s="97" t="s">
        <v>76</v>
      </c>
      <c r="B120" s="107" t="s">
        <v>85</v>
      </c>
      <c r="C120" s="106"/>
      <c r="D120" s="135"/>
      <c r="E120" s="105"/>
      <c r="F120" s="105"/>
      <c r="G120" s="148"/>
    </row>
    <row r="121" spans="1:7" ht="31.5">
      <c r="A121" s="98">
        <v>9</v>
      </c>
      <c r="B121" s="103" t="s">
        <v>77</v>
      </c>
      <c r="C121" s="106"/>
      <c r="D121" s="135"/>
      <c r="E121" s="105"/>
      <c r="F121" s="105"/>
      <c r="G121" s="148"/>
    </row>
    <row r="122" spans="1:7">
      <c r="A122" s="97" t="s">
        <v>78</v>
      </c>
      <c r="B122" s="107" t="s">
        <v>84</v>
      </c>
      <c r="C122" s="106"/>
      <c r="D122" s="135"/>
      <c r="E122" s="105"/>
      <c r="F122" s="105"/>
      <c r="G122" s="148"/>
    </row>
    <row r="123" spans="1:7">
      <c r="A123" s="97" t="s">
        <v>79</v>
      </c>
      <c r="B123" s="107" t="s">
        <v>85</v>
      </c>
      <c r="C123" s="106"/>
      <c r="D123" s="135"/>
      <c r="E123" s="105"/>
      <c r="F123" s="105"/>
      <c r="G123" s="148"/>
    </row>
    <row r="124" spans="1:7">
      <c r="A124" s="98">
        <v>10</v>
      </c>
      <c r="B124" s="103" t="s">
        <v>80</v>
      </c>
      <c r="C124" s="106"/>
      <c r="D124" s="135"/>
      <c r="E124" s="105"/>
      <c r="F124" s="105"/>
      <c r="G124" s="148"/>
    </row>
    <row r="125" spans="1:7">
      <c r="A125" s="97" t="s">
        <v>81</v>
      </c>
      <c r="B125" s="107" t="s">
        <v>84</v>
      </c>
      <c r="C125" s="106"/>
      <c r="D125" s="135"/>
      <c r="E125" s="105"/>
      <c r="F125" s="105"/>
      <c r="G125" s="148"/>
    </row>
    <row r="126" spans="1:7">
      <c r="A126" s="97" t="s">
        <v>82</v>
      </c>
      <c r="B126" s="107" t="s">
        <v>85</v>
      </c>
      <c r="C126" s="106"/>
      <c r="D126" s="135"/>
      <c r="E126" s="105"/>
      <c r="F126" s="105"/>
      <c r="G126" s="148"/>
    </row>
    <row r="127" spans="1:7">
      <c r="A127" s="98" t="s">
        <v>41</v>
      </c>
      <c r="B127" s="103" t="s">
        <v>86</v>
      </c>
      <c r="C127" s="106"/>
      <c r="D127" s="135"/>
      <c r="E127" s="105"/>
      <c r="F127" s="105"/>
      <c r="G127" s="148"/>
    </row>
    <row r="128" spans="1:7">
      <c r="A128" s="98">
        <v>1</v>
      </c>
      <c r="B128" s="103" t="s">
        <v>38</v>
      </c>
      <c r="C128" s="150"/>
      <c r="D128" s="151"/>
      <c r="E128" s="105"/>
      <c r="F128" s="152"/>
      <c r="G128" s="148"/>
    </row>
    <row r="129" spans="1:7">
      <c r="A129" s="97" t="s">
        <v>48</v>
      </c>
      <c r="B129" s="107" t="s">
        <v>84</v>
      </c>
      <c r="C129" s="150"/>
      <c r="D129" s="151"/>
      <c r="E129" s="105"/>
      <c r="F129" s="152"/>
      <c r="G129" s="148"/>
    </row>
    <row r="130" spans="1:7">
      <c r="A130" s="97" t="s">
        <v>49</v>
      </c>
      <c r="B130" s="107" t="s">
        <v>85</v>
      </c>
      <c r="C130" s="150"/>
      <c r="D130" s="151"/>
      <c r="E130" s="105"/>
      <c r="F130" s="152"/>
      <c r="G130" s="148"/>
    </row>
    <row r="131" spans="1:7" ht="31.5">
      <c r="A131" s="134">
        <v>2</v>
      </c>
      <c r="B131" s="103" t="s">
        <v>50</v>
      </c>
      <c r="C131" s="150"/>
      <c r="D131" s="151"/>
      <c r="E131" s="105"/>
      <c r="F131" s="152"/>
      <c r="G131" s="148"/>
    </row>
    <row r="132" spans="1:7">
      <c r="A132" s="97" t="s">
        <v>51</v>
      </c>
      <c r="B132" s="107" t="s">
        <v>84</v>
      </c>
      <c r="C132" s="150"/>
      <c r="D132" s="151"/>
      <c r="E132" s="105"/>
      <c r="F132" s="152"/>
      <c r="G132" s="148"/>
    </row>
    <row r="133" spans="1:7">
      <c r="A133" s="97" t="s">
        <v>56</v>
      </c>
      <c r="B133" s="107" t="s">
        <v>85</v>
      </c>
      <c r="C133" s="150"/>
      <c r="D133" s="151"/>
      <c r="E133" s="105"/>
      <c r="F133" s="152"/>
      <c r="G133" s="148"/>
    </row>
    <row r="134" spans="1:7" ht="31.5">
      <c r="A134" s="98">
        <v>3</v>
      </c>
      <c r="B134" s="103" t="s">
        <v>60</v>
      </c>
      <c r="C134" s="150"/>
      <c r="D134" s="151"/>
      <c r="E134" s="105"/>
      <c r="F134" s="152"/>
      <c r="G134" s="148"/>
    </row>
    <row r="135" spans="1:7">
      <c r="A135" s="97" t="s">
        <v>61</v>
      </c>
      <c r="B135" s="107" t="s">
        <v>84</v>
      </c>
      <c r="C135" s="150"/>
      <c r="D135" s="151"/>
      <c r="E135" s="105"/>
      <c r="F135" s="152"/>
      <c r="G135" s="148"/>
    </row>
    <row r="136" spans="1:7">
      <c r="A136" s="97" t="s">
        <v>62</v>
      </c>
      <c r="B136" s="107" t="s">
        <v>85</v>
      </c>
      <c r="C136" s="150"/>
      <c r="D136" s="151"/>
      <c r="E136" s="105"/>
      <c r="F136" s="152"/>
      <c r="G136" s="148"/>
    </row>
    <row r="137" spans="1:7" ht="31.5">
      <c r="A137" s="98">
        <v>4</v>
      </c>
      <c r="B137" s="103" t="s">
        <v>33</v>
      </c>
      <c r="C137" s="150"/>
      <c r="D137" s="153"/>
      <c r="E137" s="105"/>
      <c r="F137" s="152"/>
      <c r="G137" s="148"/>
    </row>
    <row r="138" spans="1:7">
      <c r="A138" s="97" t="s">
        <v>63</v>
      </c>
      <c r="B138" s="107" t="s">
        <v>84</v>
      </c>
      <c r="C138" s="150"/>
      <c r="D138" s="153"/>
      <c r="E138" s="105"/>
      <c r="F138" s="152"/>
      <c r="G138" s="148"/>
    </row>
    <row r="139" spans="1:7">
      <c r="A139" s="97" t="s">
        <v>64</v>
      </c>
      <c r="B139" s="107" t="s">
        <v>85</v>
      </c>
      <c r="C139" s="150"/>
      <c r="D139" s="153"/>
      <c r="E139" s="105"/>
      <c r="F139" s="152"/>
      <c r="G139" s="148"/>
    </row>
    <row r="140" spans="1:7">
      <c r="A140" s="98">
        <v>5</v>
      </c>
      <c r="B140" s="103" t="s">
        <v>65</v>
      </c>
      <c r="C140" s="150"/>
      <c r="D140" s="153"/>
      <c r="E140" s="105"/>
      <c r="F140" s="152"/>
      <c r="G140" s="148"/>
    </row>
    <row r="141" spans="1:7">
      <c r="A141" s="97" t="s">
        <v>66</v>
      </c>
      <c r="B141" s="107" t="s">
        <v>84</v>
      </c>
      <c r="C141" s="150"/>
      <c r="D141" s="153"/>
      <c r="E141" s="105"/>
      <c r="F141" s="152"/>
      <c r="G141" s="148"/>
    </row>
    <row r="142" spans="1:7">
      <c r="A142" s="97" t="s">
        <v>56</v>
      </c>
      <c r="B142" s="107" t="s">
        <v>85</v>
      </c>
      <c r="C142" s="150"/>
      <c r="D142" s="153"/>
      <c r="E142" s="105"/>
      <c r="F142" s="152"/>
      <c r="G142" s="148"/>
    </row>
    <row r="143" spans="1:7">
      <c r="A143" s="98">
        <v>6</v>
      </c>
      <c r="B143" s="103" t="s">
        <v>68</v>
      </c>
      <c r="C143" s="150"/>
      <c r="D143" s="153"/>
      <c r="E143" s="105"/>
      <c r="F143" s="152"/>
      <c r="G143" s="148"/>
    </row>
    <row r="144" spans="1:7">
      <c r="A144" s="97" t="s">
        <v>69</v>
      </c>
      <c r="B144" s="107" t="s">
        <v>84</v>
      </c>
      <c r="C144" s="150"/>
      <c r="D144" s="153"/>
      <c r="E144" s="105"/>
      <c r="F144" s="152"/>
      <c r="G144" s="148"/>
    </row>
    <row r="145" spans="1:7">
      <c r="A145" s="97" t="s">
        <v>70</v>
      </c>
      <c r="B145" s="107" t="s">
        <v>85</v>
      </c>
      <c r="C145" s="150"/>
      <c r="D145" s="153"/>
      <c r="E145" s="105"/>
      <c r="F145" s="152"/>
      <c r="G145" s="148"/>
    </row>
    <row r="146" spans="1:7">
      <c r="A146" s="98">
        <v>7</v>
      </c>
      <c r="B146" s="103" t="s">
        <v>71</v>
      </c>
      <c r="C146" s="150"/>
      <c r="D146" s="153"/>
      <c r="E146" s="105"/>
      <c r="F146" s="152"/>
      <c r="G146" s="148"/>
    </row>
    <row r="147" spans="1:7">
      <c r="A147" s="97" t="s">
        <v>72</v>
      </c>
      <c r="B147" s="107" t="s">
        <v>84</v>
      </c>
      <c r="C147" s="150"/>
      <c r="D147" s="153"/>
      <c r="E147" s="105"/>
      <c r="F147" s="152"/>
      <c r="G147" s="148"/>
    </row>
    <row r="148" spans="1:7">
      <c r="A148" s="97" t="s">
        <v>73</v>
      </c>
      <c r="B148" s="107" t="s">
        <v>85</v>
      </c>
      <c r="C148" s="150"/>
      <c r="D148" s="153"/>
      <c r="E148" s="105"/>
      <c r="F148" s="153"/>
      <c r="G148" s="148"/>
    </row>
    <row r="149" spans="1:7">
      <c r="A149" s="98">
        <v>8</v>
      </c>
      <c r="B149" s="103" t="s">
        <v>74</v>
      </c>
      <c r="C149" s="150"/>
      <c r="D149" s="153"/>
      <c r="E149" s="105"/>
      <c r="F149" s="153"/>
      <c r="G149" s="148"/>
    </row>
    <row r="150" spans="1:7">
      <c r="A150" s="97" t="s">
        <v>75</v>
      </c>
      <c r="B150" s="107" t="s">
        <v>84</v>
      </c>
      <c r="C150" s="150"/>
      <c r="D150" s="153"/>
      <c r="E150" s="105"/>
      <c r="F150" s="153"/>
      <c r="G150" s="148"/>
    </row>
    <row r="151" spans="1:7">
      <c r="A151" s="97" t="s">
        <v>76</v>
      </c>
      <c r="B151" s="107" t="s">
        <v>85</v>
      </c>
      <c r="C151" s="150"/>
      <c r="D151" s="153"/>
      <c r="E151" s="105"/>
      <c r="F151" s="153"/>
      <c r="G151" s="148"/>
    </row>
    <row r="152" spans="1:7" ht="31.5">
      <c r="A152" s="98">
        <v>9</v>
      </c>
      <c r="B152" s="103" t="s">
        <v>77</v>
      </c>
      <c r="C152" s="150"/>
      <c r="D152" s="153"/>
      <c r="E152" s="105"/>
      <c r="F152" s="153"/>
      <c r="G152" s="148"/>
    </row>
    <row r="153" spans="1:7">
      <c r="A153" s="97" t="s">
        <v>78</v>
      </c>
      <c r="B153" s="107" t="s">
        <v>84</v>
      </c>
      <c r="C153" s="150"/>
      <c r="D153" s="153"/>
      <c r="E153" s="105"/>
      <c r="F153" s="153"/>
      <c r="G153" s="148"/>
    </row>
    <row r="154" spans="1:7">
      <c r="A154" s="97" t="s">
        <v>79</v>
      </c>
      <c r="B154" s="107" t="s">
        <v>85</v>
      </c>
      <c r="C154" s="150"/>
      <c r="D154" s="153"/>
      <c r="E154" s="105"/>
      <c r="F154" s="153"/>
      <c r="G154" s="148"/>
    </row>
    <row r="155" spans="1:7">
      <c r="A155" s="98">
        <v>10</v>
      </c>
      <c r="B155" s="103" t="s">
        <v>80</v>
      </c>
      <c r="C155" s="150"/>
      <c r="D155" s="153"/>
      <c r="E155" s="105"/>
      <c r="F155" s="153"/>
      <c r="G155" s="148"/>
    </row>
    <row r="156" spans="1:7">
      <c r="A156" s="97" t="s">
        <v>81</v>
      </c>
      <c r="B156" s="107" t="s">
        <v>84</v>
      </c>
      <c r="C156" s="150"/>
      <c r="D156" s="153"/>
      <c r="E156" s="105"/>
      <c r="F156" s="153"/>
      <c r="G156" s="148"/>
    </row>
    <row r="157" spans="1:7">
      <c r="A157" s="97" t="s">
        <v>82</v>
      </c>
      <c r="B157" s="107" t="s">
        <v>85</v>
      </c>
      <c r="C157" s="150"/>
      <c r="D157" s="153"/>
      <c r="E157" s="105"/>
      <c r="F157" s="153"/>
      <c r="G157" s="148"/>
    </row>
    <row r="159" spans="1:7" ht="16.5">
      <c r="A159" s="154"/>
      <c r="B159" s="154"/>
      <c r="C159" s="154"/>
      <c r="D159" s="186"/>
      <c r="E159" s="186"/>
      <c r="F159" s="186"/>
    </row>
    <row r="160" spans="1:7" ht="16.5">
      <c r="A160" s="154"/>
      <c r="B160" s="156"/>
      <c r="C160" s="154"/>
      <c r="D160" s="187"/>
      <c r="E160" s="187"/>
      <c r="F160" s="187"/>
    </row>
    <row r="161" spans="1:6" ht="16.5">
      <c r="A161" s="154"/>
      <c r="B161" s="156"/>
      <c r="C161" s="154"/>
      <c r="D161" s="186"/>
      <c r="E161" s="186"/>
      <c r="F161" s="186"/>
    </row>
    <row r="162" spans="1:6" ht="16.5">
      <c r="A162" s="154"/>
      <c r="B162" s="156"/>
      <c r="C162" s="154"/>
      <c r="D162" s="187"/>
      <c r="E162" s="187"/>
      <c r="F162" s="187"/>
    </row>
    <row r="163" spans="1:6" ht="16.5">
      <c r="B163" s="157"/>
      <c r="D163" s="186"/>
      <c r="E163" s="186"/>
      <c r="F163" s="186"/>
    </row>
    <row r="164" spans="1:6" ht="16.5">
      <c r="B164" s="157"/>
      <c r="D164" s="187"/>
      <c r="E164" s="187"/>
      <c r="F164" s="187"/>
    </row>
    <row r="165" spans="1:6" ht="16.5">
      <c r="B165" s="157"/>
      <c r="D165" s="187"/>
      <c r="E165" s="187"/>
      <c r="F165" s="187"/>
    </row>
    <row r="166" spans="1:6" ht="16.5">
      <c r="B166" s="157"/>
      <c r="D166" s="187"/>
      <c r="E166" s="187"/>
      <c r="F166" s="187"/>
    </row>
    <row r="167" spans="1:6" ht="17.25">
      <c r="D167" s="188"/>
      <c r="E167" s="188"/>
      <c r="F167" s="188"/>
    </row>
    <row r="168" spans="1:6" ht="17.25">
      <c r="D168" s="183"/>
      <c r="E168" s="183"/>
      <c r="F168" s="183"/>
    </row>
  </sheetData>
  <mergeCells count="22">
    <mergeCell ref="A8:F8"/>
    <mergeCell ref="A1:F1"/>
    <mergeCell ref="A2:B2"/>
    <mergeCell ref="C2:F2"/>
    <mergeCell ref="A3:B3"/>
    <mergeCell ref="C3:F3"/>
    <mergeCell ref="C4:F4"/>
    <mergeCell ref="C5:F5"/>
    <mergeCell ref="A6:F6"/>
    <mergeCell ref="A7:F7"/>
    <mergeCell ref="D168:F168"/>
    <mergeCell ref="A9:F9"/>
    <mergeCell ref="E10:F10"/>
    <mergeCell ref="D159:F159"/>
    <mergeCell ref="D160:F160"/>
    <mergeCell ref="D161:F161"/>
    <mergeCell ref="D162:F162"/>
    <mergeCell ref="D163:F163"/>
    <mergeCell ref="D164:F164"/>
    <mergeCell ref="D165:F165"/>
    <mergeCell ref="D166:F166"/>
    <mergeCell ref="D167:F167"/>
  </mergeCells>
  <pageMargins left="0.45" right="0.34" top="0.75" bottom="0.39" header="0.3" footer="0.3"/>
  <pageSetup paperSize="9" scale="94" fitToHeight="0"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Quý 1.2023</vt:lpstr>
      <vt:lpstr>Quý 3.2025</vt:lpstr>
      <vt:lpstr>'Quý 1.2023'!Print_Area</vt:lpstr>
      <vt:lpstr>'Quý 3.2025'!Print_Titles</vt:lpstr>
    </vt:vector>
  </TitlesOfParts>
  <Company>Nam Thang Computer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Tran Nhu Huy</dc:creator>
  <cp:lastModifiedBy>huyen huyen</cp:lastModifiedBy>
  <cp:lastPrinted>2025-10-13T08:15:16Z</cp:lastPrinted>
  <dcterms:created xsi:type="dcterms:W3CDTF">2022-07-24T04:41:45Z</dcterms:created>
  <dcterms:modified xsi:type="dcterms:W3CDTF">2025-10-15T01:12:37Z</dcterms:modified>
</cp:coreProperties>
</file>